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22-SUIDO07\Desktop\"/>
    </mc:Choice>
  </mc:AlternateContent>
  <workbookProtection workbookAlgorithmName="SHA-512" workbookHashValue="8Qk8VXxZlSvD4Nhwpd8un1hqHsk2vTN2r2QolGtcBwgCybDsNjBKe2uXjA1u8ni1VMxWFLKET0iOsTb+VzYifw==" workbookSaltValue="PDtSamghuigJeVayW8p50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<sst xmlns="http://schemas.openxmlformats.org/spreadsheetml/2006/main" count="228" uniqueCount="113">
  <si>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</si>
  <si>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</si>
  <si>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</si>
  <si>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</si>
  <si>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</si>
  <si>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</si>
  <si>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</si>
  <si>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</si>
  <si>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</si>
  <si>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</si>
  <si>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</si>
  <si>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</si>
  <si>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</si>
  <si>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</si>
  <si>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</si>
  <si>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</si>
  <si>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</si>
  <si>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</si>
  <si>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</si>
  <si>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</si>
  <si>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</si>
  <si>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</si>
  <si>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</si>
  <si>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</si>
  <si>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</si>
  <si>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</si>
  <si>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</si>
  <si>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</si>
  <si>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</si>
  <si>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</si>
  <si>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</si>
  <si>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</si>
  <si>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</si>
  <si>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</si>
  <si>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</si>
  <si>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</si>
  <si>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</si>
  <si>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</si>
  <si>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</si>
  <si>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</si>
  <si>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</si>
  <si>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</si>
  <si>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</si>
  <si>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</si>
  <si>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</si>
  <si>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</si>
  <si>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</si>
  <si>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</si>
  <si>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</si>
  <si>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</si>
  <si>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</si>
  <si>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</si>
  <si>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</si>
  <si>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</si>
  <si>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</si>
  <si>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</si>
  <si>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</si>
  <si>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</si>
  <si>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</si>
  <si>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</si>
  <si>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</si>
  <si>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</si>
  <si>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</si>
  <si>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</si>
  <si>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</si>
  <si>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</si>
  <si>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</si>
  <si>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</si>
  <si>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</si>
  <si>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</si>
  <si>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</si>
  <si>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</si>
  <si>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</si>
  <si>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</si>
  <si>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</si>
  <si>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</si>
  <si>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</si>
  <si>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</si>
  <si>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</si>
  <si>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</si>
  <si>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</si>
  <si>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</si>
  <si>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</si>
  <si>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</si>
  <si>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</si>
  <si>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</si>
  <si>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</si>
  <si>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</si>
  <si>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</si>
  <si>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</si>
  <si>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</si>
  <si>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</si>
  <si>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</si>
  <si>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</si>
  <si>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</si>
  <si>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</si>
  <si>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</si>
  <si>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</si>
  <si>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</si>
  <si>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</si>
  <si>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</si>
  <si>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</si>
  <si>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</si>
  <si>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</si>
  <si>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</si>
  <si>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</si>
  <si>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</si>
  <si>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</si>
  <si>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</si>
  <si>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</si>
  <si>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各種指標を通じ、全国平均・類似団体平均と比べても健全な経営状況であると捉えています。今後も漏水調査を行いながら、管路の更新・耐震化を進めることで、有収率の向上及び経営基盤の強化を図ります。また、老朽化が進む施設の更新のための財源確保のため、効率的な経営に努めてまいります。</t>
    <rPh sb="1" eb="3">
      <t>カクシュ</t>
    </rPh>
    <rPh sb="3" eb="5">
      <t>シヒョウ</t>
    </rPh>
    <rPh sb="6" eb="7">
      <t>ツウ</t>
    </rPh>
    <rPh sb="9" eb="11">
      <t>ゼンコク</t>
    </rPh>
    <rPh sb="11" eb="13">
      <t>ヘイキン</t>
    </rPh>
    <rPh sb="14" eb="16">
      <t>ルイジ</t>
    </rPh>
    <rPh sb="16" eb="18">
      <t>ダンタイ</t>
    </rPh>
    <rPh sb="18" eb="20">
      <t>ヘイキン</t>
    </rPh>
    <rPh sb="21" eb="22">
      <t>クラ</t>
    </rPh>
    <rPh sb="25" eb="27">
      <t>ケンゼン</t>
    </rPh>
    <rPh sb="28" eb="30">
      <t>ケイエイ</t>
    </rPh>
    <rPh sb="30" eb="32">
      <t>ジョウキョウ</t>
    </rPh>
    <rPh sb="36" eb="37">
      <t>トラ</t>
    </rPh>
    <rPh sb="43" eb="45">
      <t>コンゴ</t>
    </rPh>
    <rPh sb="46" eb="48">
      <t>ロウスイ</t>
    </rPh>
    <rPh sb="48" eb="50">
      <t>チョウサ</t>
    </rPh>
    <rPh sb="51" eb="52">
      <t>オコナ</t>
    </rPh>
    <rPh sb="57" eb="59">
      <t>カンロ</t>
    </rPh>
    <rPh sb="60" eb="62">
      <t>コウシン</t>
    </rPh>
    <rPh sb="63" eb="66">
      <t>タイシンカ</t>
    </rPh>
    <rPh sb="67" eb="68">
      <t>スス</t>
    </rPh>
    <rPh sb="74" eb="77">
      <t>ユウシュウリツ</t>
    </rPh>
    <rPh sb="78" eb="80">
      <t>コウジョウ</t>
    </rPh>
    <rPh sb="80" eb="81">
      <t>オヨ</t>
    </rPh>
    <rPh sb="82" eb="84">
      <t>ケイエイ</t>
    </rPh>
    <rPh sb="84" eb="86">
      <t>キバン</t>
    </rPh>
    <rPh sb="87" eb="89">
      <t>キョウカ</t>
    </rPh>
    <rPh sb="90" eb="91">
      <t>ハカ</t>
    </rPh>
    <rPh sb="98" eb="101">
      <t>ロウキュウカ</t>
    </rPh>
    <rPh sb="102" eb="103">
      <t>スス</t>
    </rPh>
    <rPh sb="104" eb="106">
      <t>シセツ</t>
    </rPh>
    <rPh sb="107" eb="109">
      <t>コウシン</t>
    </rPh>
    <rPh sb="113" eb="115">
      <t>ザイゲン</t>
    </rPh>
    <rPh sb="115" eb="117">
      <t>カクホ</t>
    </rPh>
    <rPh sb="121" eb="123">
      <t>コウリツ</t>
    </rPh>
    <rPh sb="123" eb="124">
      <t>テキ</t>
    </rPh>
    <rPh sb="125" eb="127">
      <t>ケイエイ</t>
    </rPh>
    <rPh sb="128" eb="129">
      <t>ツト</t>
    </rPh>
    <phoneticPr fontId="4"/>
  </si>
  <si>
    <t>①前年度と比べ、水道事業収益・水道事業費用（受水費）ともに増加していますが、水道事業費用の増加割合が大きいため、経常収支比率は低下しました。しかし、数値としては100％及び類似団体平均を上回っており、健全な経営状況であるということができます。　　　　　　　　　　　　　　　　　　　　　　　　　　　②累積欠損金比率について、本市では欠損金残高がないため、発生していません。　　　　　　　　　　　　　　　　　③流動資産（現金預金）・流動負債（未払金）ともに前年度から増加しました。流動比率は望ましいと言われる200％を上回っており良好な数値です。　　　　　　　　　　　　　　　　④新規の企業債は発生せず、例年通り企業債残高対給水収益比率は減少傾向にあります。　　　　　　　　　　　　　　　　　　　　　　　⑤料金回収率は100％及び類似団体平均を上回っており、適切な数値です。　　　　　　　　　　　　　　　　　　　　　　　⑥配水量の多くを受水で賄っていることから、給水原価は類似団体平均と比べ、高い数値となっています。　　　　　　　　　　　　　　　　　　　　　　　　　　　　⑦施設利用率は類似団体平均を上回っています。遊休状態にある施設が少なく、施設が効率的に稼働していることがわかります。　　　　　　　　　　　　　　　　　　　　　　　　　　　　⑧地下漏水の増加に伴い、有収率は前年度と比べ低下しました。引き続き、老朽給水管等の更新や漏水調査を行うことで有収率の向上に努めます。</t>
    <rPh sb="1" eb="4">
      <t>ゼンネンド</t>
    </rPh>
    <rPh sb="5" eb="6">
      <t>クラ</t>
    </rPh>
    <rPh sb="8" eb="10">
      <t>スイドウ</t>
    </rPh>
    <rPh sb="10" eb="12">
      <t>ジギョウ</t>
    </rPh>
    <rPh sb="12" eb="14">
      <t>シュウエキ</t>
    </rPh>
    <rPh sb="15" eb="17">
      <t>スイドウ</t>
    </rPh>
    <rPh sb="17" eb="19">
      <t>ジギョウ</t>
    </rPh>
    <rPh sb="19" eb="21">
      <t>ヒヨウ</t>
    </rPh>
    <rPh sb="22" eb="24">
      <t>ジュスイ</t>
    </rPh>
    <rPh sb="24" eb="25">
      <t>ヒ</t>
    </rPh>
    <rPh sb="29" eb="31">
      <t>ゾウカ</t>
    </rPh>
    <rPh sb="38" eb="40">
      <t>スイドウ</t>
    </rPh>
    <rPh sb="40" eb="42">
      <t>ジギョウ</t>
    </rPh>
    <rPh sb="42" eb="44">
      <t>ヒヨウ</t>
    </rPh>
    <rPh sb="45" eb="47">
      <t>ゾウカ</t>
    </rPh>
    <rPh sb="47" eb="49">
      <t>ワリアイ</t>
    </rPh>
    <rPh sb="50" eb="51">
      <t>オオ</t>
    </rPh>
    <rPh sb="56" eb="58">
      <t>ケイジョウ</t>
    </rPh>
    <rPh sb="58" eb="60">
      <t>シュウシ</t>
    </rPh>
    <rPh sb="60" eb="62">
      <t>ヒリツ</t>
    </rPh>
    <rPh sb="63" eb="65">
      <t>テイカ</t>
    </rPh>
    <rPh sb="74" eb="76">
      <t>スウチ</t>
    </rPh>
    <rPh sb="84" eb="85">
      <t>オヨ</t>
    </rPh>
    <rPh sb="86" eb="88">
      <t>ルイジ</t>
    </rPh>
    <rPh sb="88" eb="90">
      <t>ダンタイ</t>
    </rPh>
    <rPh sb="90" eb="92">
      <t>ヘイキン</t>
    </rPh>
    <rPh sb="93" eb="95">
      <t>ウワマワ</t>
    </rPh>
    <rPh sb="100" eb="102">
      <t>ケンゼン</t>
    </rPh>
    <rPh sb="103" eb="105">
      <t>ケイエイ</t>
    </rPh>
    <rPh sb="105" eb="107">
      <t>ジョウキョウ</t>
    </rPh>
    <rPh sb="149" eb="151">
      <t>ルイセキ</t>
    </rPh>
    <rPh sb="151" eb="153">
      <t>ケッソン</t>
    </rPh>
    <rPh sb="153" eb="154">
      <t>キン</t>
    </rPh>
    <rPh sb="154" eb="156">
      <t>ヒリツ</t>
    </rPh>
    <rPh sb="161" eb="163">
      <t>ホンシ</t>
    </rPh>
    <rPh sb="165" eb="167">
      <t>ケッソン</t>
    </rPh>
    <rPh sb="167" eb="168">
      <t>キン</t>
    </rPh>
    <rPh sb="168" eb="170">
      <t>ザンダカ</t>
    </rPh>
    <rPh sb="176" eb="178">
      <t>ハッセイ</t>
    </rPh>
    <rPh sb="203" eb="205">
      <t>リュウドウ</t>
    </rPh>
    <rPh sb="205" eb="207">
      <t>シサン</t>
    </rPh>
    <rPh sb="208" eb="210">
      <t>ゲンキン</t>
    </rPh>
    <rPh sb="210" eb="212">
      <t>ヨキン</t>
    </rPh>
    <rPh sb="214" eb="216">
      <t>リュウドウ</t>
    </rPh>
    <rPh sb="216" eb="218">
      <t>フサイ</t>
    </rPh>
    <rPh sb="219" eb="221">
      <t>ミバラ</t>
    </rPh>
    <rPh sb="221" eb="222">
      <t>キン</t>
    </rPh>
    <rPh sb="226" eb="229">
      <t>ゼンネンド</t>
    </rPh>
    <rPh sb="231" eb="233">
      <t>ゾウカ</t>
    </rPh>
    <rPh sb="238" eb="240">
      <t>リュウドウ</t>
    </rPh>
    <rPh sb="240" eb="242">
      <t>ヒリツ</t>
    </rPh>
    <rPh sb="243" eb="244">
      <t>ノゾ</t>
    </rPh>
    <rPh sb="248" eb="249">
      <t>イ</t>
    </rPh>
    <rPh sb="257" eb="259">
      <t>ウワマワ</t>
    </rPh>
    <rPh sb="263" eb="265">
      <t>リョウコウ</t>
    </rPh>
    <rPh sb="266" eb="268">
      <t>スウチ</t>
    </rPh>
    <rPh sb="288" eb="290">
      <t>シンキ</t>
    </rPh>
    <rPh sb="291" eb="293">
      <t>キギョウ</t>
    </rPh>
    <rPh sb="293" eb="294">
      <t>サイ</t>
    </rPh>
    <rPh sb="295" eb="297">
      <t>ハッセイ</t>
    </rPh>
    <rPh sb="300" eb="302">
      <t>レイネン</t>
    </rPh>
    <rPh sb="302" eb="303">
      <t>ドオ</t>
    </rPh>
    <rPh sb="304" eb="306">
      <t>キギョウ</t>
    </rPh>
    <rPh sb="306" eb="307">
      <t>サイ</t>
    </rPh>
    <rPh sb="307" eb="309">
      <t>ザンダカ</t>
    </rPh>
    <rPh sb="309" eb="310">
      <t>タイ</t>
    </rPh>
    <rPh sb="310" eb="312">
      <t>キュウスイ</t>
    </rPh>
    <rPh sb="312" eb="314">
      <t>シュウエキ</t>
    </rPh>
    <rPh sb="314" eb="316">
      <t>ヒリツ</t>
    </rPh>
    <rPh sb="317" eb="319">
      <t>ゲンショウ</t>
    </rPh>
    <rPh sb="319" eb="321">
      <t>ケイコウ</t>
    </rPh>
    <rPh sb="351" eb="353">
      <t>リョウキン</t>
    </rPh>
    <rPh sb="353" eb="355">
      <t>カイシュウ</t>
    </rPh>
    <rPh sb="355" eb="356">
      <t>リツ</t>
    </rPh>
    <rPh sb="361" eb="362">
      <t>オヨ</t>
    </rPh>
    <rPh sb="363" eb="365">
      <t>ルイジ</t>
    </rPh>
    <rPh sb="365" eb="367">
      <t>ダンタイ</t>
    </rPh>
    <rPh sb="367" eb="369">
      <t>ヘイキン</t>
    </rPh>
    <rPh sb="370" eb="372">
      <t>ウワマワ</t>
    </rPh>
    <rPh sb="377" eb="379">
      <t>テキセツ</t>
    </rPh>
    <rPh sb="380" eb="382">
      <t>スウチ</t>
    </rPh>
    <rPh sb="409" eb="411">
      <t>ハイスイ</t>
    </rPh>
    <rPh sb="411" eb="412">
      <t>リョウ</t>
    </rPh>
    <rPh sb="413" eb="414">
      <t>オオ</t>
    </rPh>
    <rPh sb="416" eb="418">
      <t>ジュスイ</t>
    </rPh>
    <rPh sb="419" eb="420">
      <t>マカナ</t>
    </rPh>
    <rPh sb="429" eb="431">
      <t>キュウスイ</t>
    </rPh>
    <rPh sb="431" eb="433">
      <t>ゲンカ</t>
    </rPh>
    <rPh sb="434" eb="436">
      <t>ルイジ</t>
    </rPh>
    <rPh sb="436" eb="438">
      <t>ダンタイ</t>
    </rPh>
    <rPh sb="438" eb="440">
      <t>ヘイキン</t>
    </rPh>
    <rPh sb="441" eb="442">
      <t>クラ</t>
    </rPh>
    <rPh sb="444" eb="445">
      <t>タカ</t>
    </rPh>
    <rPh sb="446" eb="448">
      <t>スウチ</t>
    </rPh>
    <rPh sb="485" eb="487">
      <t>シセツ</t>
    </rPh>
    <rPh sb="487" eb="489">
      <t>リヨウ</t>
    </rPh>
    <rPh sb="489" eb="490">
      <t>リツ</t>
    </rPh>
    <rPh sb="491" eb="493">
      <t>ルイジ</t>
    </rPh>
    <rPh sb="493" eb="495">
      <t>ダンタイ</t>
    </rPh>
    <rPh sb="495" eb="497">
      <t>ヘイキン</t>
    </rPh>
    <rPh sb="498" eb="500">
      <t>ウワマワ</t>
    </rPh>
    <rPh sb="506" eb="508">
      <t>ユウキュウ</t>
    </rPh>
    <rPh sb="508" eb="510">
      <t>ジョウタイ</t>
    </rPh>
    <rPh sb="513" eb="515">
      <t>シセツ</t>
    </rPh>
    <rPh sb="516" eb="517">
      <t>スク</t>
    </rPh>
    <rPh sb="520" eb="522">
      <t>シセツ</t>
    </rPh>
    <rPh sb="523" eb="526">
      <t>コウリツテキ</t>
    </rPh>
    <rPh sb="527" eb="529">
      <t>カドウ</t>
    </rPh>
    <rPh sb="571" eb="573">
      <t>チカ</t>
    </rPh>
    <rPh sb="573" eb="575">
      <t>ロウスイ</t>
    </rPh>
    <rPh sb="576" eb="578">
      <t>ゾウカ</t>
    </rPh>
    <rPh sb="579" eb="580">
      <t>トモナ</t>
    </rPh>
    <rPh sb="582" eb="585">
      <t>ユウシュウリツ</t>
    </rPh>
    <rPh sb="586" eb="589">
      <t>ゼンネンド</t>
    </rPh>
    <rPh sb="590" eb="591">
      <t>クラ</t>
    </rPh>
    <rPh sb="592" eb="594">
      <t>テイカ</t>
    </rPh>
    <rPh sb="599" eb="600">
      <t>ヒ</t>
    </rPh>
    <rPh sb="601" eb="602">
      <t>ツヅ</t>
    </rPh>
    <rPh sb="604" eb="606">
      <t>ロウキュウ</t>
    </rPh>
    <rPh sb="606" eb="609">
      <t>キュウスイカン</t>
    </rPh>
    <rPh sb="609" eb="610">
      <t>トウ</t>
    </rPh>
    <rPh sb="611" eb="613">
      <t>コウシン</t>
    </rPh>
    <rPh sb="614" eb="616">
      <t>ロウスイ</t>
    </rPh>
    <rPh sb="616" eb="618">
      <t>チョウサ</t>
    </rPh>
    <rPh sb="619" eb="620">
      <t>オコナ</t>
    </rPh>
    <rPh sb="624" eb="627">
      <t>ユウシュウリツ</t>
    </rPh>
    <rPh sb="628" eb="630">
      <t>コウジョウ</t>
    </rPh>
    <rPh sb="631" eb="632">
      <t>ツト</t>
    </rPh>
    <phoneticPr fontId="4"/>
  </si>
  <si>
    <t>①資産の老朽化が進んでいることから、有形固定資産減価償却率は上昇傾向にあります。「アセットマネジメント」における更新需要に基づき、計画的な資産の更新を行います。また、施設状況を的確に把握したうえで、日常的な修繕等による資産の延命を図ります。　　　　　　　　　　　　　　　　　　　　　　　　　　　　　　　　　　　　　　　　　　　　②管路経年化率は上昇傾向にあります。昭和50年前後に布設された水道管が法定耐用年数を迎えつつあることが原因と考えられます。類似団体平均と比べて下回っていますが、引き続き、市内全域の配水管更新事業を行っていきます。　　　　　　　　　　　　　　　　　　　　　　　　　　　③管路更新率は類似団体平均を上回りました。今後も引き続き「アセットマネジメント」における更新需要に基づき、計画的に更新を行います。</t>
    <rPh sb="1" eb="3">
      <t>シサン</t>
    </rPh>
    <rPh sb="4" eb="7">
      <t>ロウキュウカ</t>
    </rPh>
    <rPh sb="8" eb="9">
      <t>スス</t>
    </rPh>
    <rPh sb="18" eb="29">
      <t>ユウケイコテイシサンゲンカショウキャクリツ</t>
    </rPh>
    <rPh sb="30" eb="32">
      <t>ジョウショウ</t>
    </rPh>
    <rPh sb="32" eb="34">
      <t>ケイコウ</t>
    </rPh>
    <rPh sb="56" eb="58">
      <t>コウシン</t>
    </rPh>
    <rPh sb="58" eb="60">
      <t>ジュヨウ</t>
    </rPh>
    <rPh sb="61" eb="62">
      <t>モト</t>
    </rPh>
    <rPh sb="65" eb="68">
      <t>ケイカクテキ</t>
    </rPh>
    <rPh sb="69" eb="71">
      <t>シサン</t>
    </rPh>
    <rPh sb="72" eb="74">
      <t>コウシン</t>
    </rPh>
    <rPh sb="75" eb="76">
      <t>オコナ</t>
    </rPh>
    <rPh sb="83" eb="85">
      <t>シセツ</t>
    </rPh>
    <rPh sb="85" eb="87">
      <t>ジョウキョウ</t>
    </rPh>
    <rPh sb="88" eb="90">
      <t>テキカク</t>
    </rPh>
    <rPh sb="91" eb="93">
      <t>ハアク</t>
    </rPh>
    <rPh sb="99" eb="102">
      <t>ニチジョウテキ</t>
    </rPh>
    <rPh sb="103" eb="105">
      <t>シュウゼン</t>
    </rPh>
    <rPh sb="105" eb="106">
      <t>トウ</t>
    </rPh>
    <rPh sb="109" eb="111">
      <t>シサン</t>
    </rPh>
    <rPh sb="112" eb="114">
      <t>エンメイ</t>
    </rPh>
    <rPh sb="115" eb="116">
      <t>ハカ</t>
    </rPh>
    <rPh sb="165" eb="167">
      <t>カンロ</t>
    </rPh>
    <rPh sb="167" eb="170">
      <t>ケイネンカ</t>
    </rPh>
    <rPh sb="170" eb="171">
      <t>リツ</t>
    </rPh>
    <rPh sb="172" eb="174">
      <t>ジョウショウ</t>
    </rPh>
    <rPh sb="174" eb="176">
      <t>ケイコウ</t>
    </rPh>
    <rPh sb="182" eb="184">
      <t>ショウワ</t>
    </rPh>
    <rPh sb="186" eb="187">
      <t>ネン</t>
    </rPh>
    <rPh sb="187" eb="189">
      <t>ゼンゴ</t>
    </rPh>
    <rPh sb="190" eb="192">
      <t>フセツ</t>
    </rPh>
    <rPh sb="195" eb="198">
      <t>スイドウカン</t>
    </rPh>
    <rPh sb="199" eb="201">
      <t>ホウテイ</t>
    </rPh>
    <rPh sb="201" eb="203">
      <t>タイヨウ</t>
    </rPh>
    <rPh sb="203" eb="205">
      <t>ネンスウ</t>
    </rPh>
    <rPh sb="206" eb="207">
      <t>ムカ</t>
    </rPh>
    <rPh sb="215" eb="217">
      <t>ゲンイン</t>
    </rPh>
    <rPh sb="218" eb="219">
      <t>カンガ</t>
    </rPh>
    <rPh sb="225" eb="227">
      <t>ルイジ</t>
    </rPh>
    <rPh sb="227" eb="229">
      <t>ダンタイ</t>
    </rPh>
    <rPh sb="229" eb="231">
      <t>ヘイキン</t>
    </rPh>
    <rPh sb="232" eb="233">
      <t>クラ</t>
    </rPh>
    <rPh sb="235" eb="237">
      <t>シタマワ</t>
    </rPh>
    <rPh sb="244" eb="245">
      <t>ヒ</t>
    </rPh>
    <rPh sb="246" eb="247">
      <t>ツヅ</t>
    </rPh>
    <rPh sb="249" eb="251">
      <t>シナイ</t>
    </rPh>
    <rPh sb="251" eb="253">
      <t>ゼンイキ</t>
    </rPh>
    <rPh sb="254" eb="257">
      <t>ハイスイカン</t>
    </rPh>
    <rPh sb="257" eb="259">
      <t>コウシン</t>
    </rPh>
    <rPh sb="259" eb="261">
      <t>ジギョウ</t>
    </rPh>
    <rPh sb="262" eb="263">
      <t>オコナ</t>
    </rPh>
    <rPh sb="298" eb="300">
      <t>カンロ</t>
    </rPh>
    <rPh sb="300" eb="302">
      <t>コウシン</t>
    </rPh>
    <rPh sb="302" eb="303">
      <t>リツ</t>
    </rPh>
    <rPh sb="304" eb="306">
      <t>ルイジ</t>
    </rPh>
    <rPh sb="306" eb="308">
      <t>ダンタイ</t>
    </rPh>
    <rPh sb="308" eb="310">
      <t>ヘイキン</t>
    </rPh>
    <rPh sb="311" eb="313">
      <t>ウワマワ</t>
    </rPh>
    <rPh sb="318" eb="320">
      <t>コンゴ</t>
    </rPh>
    <rPh sb="321" eb="322">
      <t>ヒ</t>
    </rPh>
    <rPh sb="323" eb="324">
      <t>ツヅ</t>
    </rPh>
    <rPh sb="341" eb="343">
      <t>コウシン</t>
    </rPh>
    <rPh sb="343" eb="345">
      <t>ジュヨウ</t>
    </rPh>
    <rPh sb="346" eb="347">
      <t>モト</t>
    </rPh>
    <rPh sb="350" eb="353">
      <t>ケイカクテキ</t>
    </rPh>
    <rPh sb="354" eb="356">
      <t>コウシン</t>
    </rPh>
    <rPh sb="357" eb="35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</si>
</sst>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2.0099999999999998</c:v>
                </c:pt>
                <c:pt idx="1">
                  <c:v>1.96</c:v>
                </c:pt>
                <c:pt idx="2">
                  <c:v>0.68</c:v>
                </c:pt>
                <c:pt idx="3">
                  <c:v>0.44</c:v>
                </c:pt>
                <c:pt idx="4">
                  <c:v>0.62</c:v>
                </c:pt>
              </c:numCache>
            </c:numRef>
          </c:val>
          <c:extLst>
            <c:ext xmlns:c16="http://schemas.microsoft.com/office/drawing/2014/chart" uri="{C3380CC4-5D6E-409C-BE32-E72D297353CC}">
              <c16:uniqueId val="{00000000-D5E9-4B9E-AD03-2BDDE1BFBAF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D5E9-4B9E-AD03-2BDDE1BFBAF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68.28</c:v>
                </c:pt>
                <c:pt idx="1">
                  <c:v>72.05</c:v>
                </c:pt>
                <c:pt idx="2">
                  <c:v>71.91</c:v>
                </c:pt>
                <c:pt idx="3">
                  <c:v>71.55</c:v>
                </c:pt>
                <c:pt idx="4">
                  <c:v>71.760000000000005</c:v>
                </c:pt>
              </c:numCache>
            </c:numRef>
          </c:val>
          <c:extLst>
            <c:ext xmlns:c16="http://schemas.microsoft.com/office/drawing/2014/chart" uri="{C3380CC4-5D6E-409C-BE32-E72D297353CC}">
              <c16:uniqueId val="{00000000-05B7-43C5-A2BA-2DFD8C9460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05B7-43C5-A2BA-2DFD8C9460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86.78</c:v>
                </c:pt>
                <c:pt idx="1">
                  <c:v>87.06</c:v>
                </c:pt>
                <c:pt idx="2">
                  <c:v>87.27</c:v>
                </c:pt>
                <c:pt idx="3">
                  <c:v>86.78</c:v>
                </c:pt>
                <c:pt idx="4">
                  <c:v>85.85</c:v>
                </c:pt>
              </c:numCache>
            </c:numRef>
          </c:val>
          <c:extLst>
            <c:ext xmlns:c16="http://schemas.microsoft.com/office/drawing/2014/chart" uri="{C3380CC4-5D6E-409C-BE32-E72D297353CC}">
              <c16:uniqueId val="{00000000-82B2-45BB-AAB0-A7898BA6CD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82B2-45BB-AAB0-A7898BA6CD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126.29</c:v>
                </c:pt>
                <c:pt idx="1">
                  <c:v>128.84</c:v>
                </c:pt>
                <c:pt idx="2">
                  <c:v>132.06</c:v>
                </c:pt>
                <c:pt idx="3">
                  <c:v>127.59</c:v>
                </c:pt>
                <c:pt idx="4">
                  <c:v>126.36</c:v>
                </c:pt>
              </c:numCache>
            </c:numRef>
          </c:val>
          <c:extLst>
            <c:ext xmlns:c16="http://schemas.microsoft.com/office/drawing/2014/chart" uri="{C3380CC4-5D6E-409C-BE32-E72D297353CC}">
              <c16:uniqueId val="{00000000-5607-47BA-9C05-D049487F30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5607-47BA-9C05-D049487F30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51.89</c:v>
                </c:pt>
                <c:pt idx="1">
                  <c:v>52.12</c:v>
                </c:pt>
                <c:pt idx="2">
                  <c:v>52.92</c:v>
                </c:pt>
                <c:pt idx="3">
                  <c:v>53.91</c:v>
                </c:pt>
                <c:pt idx="4">
                  <c:v>54.99</c:v>
                </c:pt>
              </c:numCache>
            </c:numRef>
          </c:val>
          <c:extLst>
            <c:ext xmlns:c16="http://schemas.microsoft.com/office/drawing/2014/chart" uri="{C3380CC4-5D6E-409C-BE32-E72D297353CC}">
              <c16:uniqueId val="{00000000-16DC-4DD5-B55E-D4458574BB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16DC-4DD5-B55E-D4458574BB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9.83</c:v>
                </c:pt>
                <c:pt idx="1">
                  <c:v>10.78</c:v>
                </c:pt>
                <c:pt idx="2">
                  <c:v>11.96</c:v>
                </c:pt>
                <c:pt idx="3">
                  <c:v>13.24</c:v>
                </c:pt>
                <c:pt idx="4">
                  <c:v>14.82</c:v>
                </c:pt>
              </c:numCache>
            </c:numRef>
          </c:val>
          <c:extLst>
            <c:ext xmlns:c16="http://schemas.microsoft.com/office/drawing/2014/chart" uri="{C3380CC4-5D6E-409C-BE32-E72D297353CC}">
              <c16:uniqueId val="{00000000-6950-4DA9-A813-E52A5C7290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950-4DA9-A813-E52A5C7290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55-4AA8-B182-0E6CE81318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7655-4AA8-B182-0E6CE81318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1324.63</c:v>
                </c:pt>
                <c:pt idx="1">
                  <c:v>811.04</c:v>
                </c:pt>
                <c:pt idx="2">
                  <c:v>911.8</c:v>
                </c:pt>
                <c:pt idx="3">
                  <c:v>1090.51</c:v>
                </c:pt>
                <c:pt idx="4">
                  <c:v>828.67</c:v>
                </c:pt>
              </c:numCache>
            </c:numRef>
          </c:val>
          <c:extLst>
            <c:ext xmlns:c16="http://schemas.microsoft.com/office/drawing/2014/chart" uri="{C3380CC4-5D6E-409C-BE32-E72D297353CC}">
              <c16:uniqueId val="{00000000-DB52-45F3-ACD1-912E448A4CF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DB52-45F3-ACD1-912E448A4CF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10.47</c:v>
                </c:pt>
                <c:pt idx="1">
                  <c:v>8.2100000000000009</c:v>
                </c:pt>
                <c:pt idx="2">
                  <c:v>4.8899999999999997</c:v>
                </c:pt>
                <c:pt idx="3">
                  <c:v>2.0499999999999998</c:v>
                </c:pt>
                <c:pt idx="4">
                  <c:v>0.16</c:v>
                </c:pt>
              </c:numCache>
            </c:numRef>
          </c:val>
          <c:extLst>
            <c:ext xmlns:c16="http://schemas.microsoft.com/office/drawing/2014/chart" uri="{C3380CC4-5D6E-409C-BE32-E72D297353CC}">
              <c16:uniqueId val="{00000000-5F88-4AFA-B2BD-E9EDF2E603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5F88-4AFA-B2BD-E9EDF2E603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c:v>
                </c:pt>
                <c:pt idx="1">
                  <c:v>123.65</c:v>
                </c:pt>
                <c:pt idx="2">
                  <c:v>126.66</c:v>
                </c:pt>
                <c:pt idx="3">
                  <c:v>122.09</c:v>
                </c:pt>
                <c:pt idx="4">
                  <c:v>120.19</c:v>
                </c:pt>
              </c:numCache>
            </c:numRef>
          </c:val>
          <c:extLst>
            <c:ext xmlns:c16="http://schemas.microsoft.com/office/drawing/2014/chart" uri="{C3380CC4-5D6E-409C-BE32-E72D297353CC}">
              <c16:uniqueId val="{00000000-96B1-4B5A-BCF2-A978F7EED9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96B1-4B5A-BCF2-A978F7EED9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212.82</c:v>
                </c:pt>
                <c:pt idx="1">
                  <c:v>192.29</c:v>
                </c:pt>
                <c:pt idx="2">
                  <c:v>201.89</c:v>
                </c:pt>
                <c:pt idx="3">
                  <c:v>210.98</c:v>
                </c:pt>
                <c:pt idx="4">
                  <c:v>215.55</c:v>
                </c:pt>
              </c:numCache>
            </c:numRef>
          </c:val>
          <c:extLst>
            <c:ext xmlns:c16="http://schemas.microsoft.com/office/drawing/2014/chart" uri="{C3380CC4-5D6E-409C-BE32-E72D297353CC}">
              <c16:uniqueId val="{00000000-BD25-47A1-AB91-7AA57829BC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BD25-47A1-AB91-7AA57829BC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C33" sqref="CC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名取市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79720</v>
      </c>
      <c r="AM8" s="44"/>
      <c r="AN8" s="44"/>
      <c r="AO8" s="44"/>
      <c r="AP8" s="44"/>
      <c r="AQ8" s="44"/>
      <c r="AR8" s="44"/>
      <c r="AS8" s="44"/>
      <c r="AT8" s="45">
        <f>データ!$S$6</f>
        <v>98.18</v>
      </c>
      <c r="AU8" s="46"/>
      <c r="AV8" s="46"/>
      <c r="AW8" s="46"/>
      <c r="AX8" s="46"/>
      <c r="AY8" s="46"/>
      <c r="AZ8" s="46"/>
      <c r="BA8" s="46"/>
      <c r="BB8" s="47">
        <f>データ!$T$6</f>
        <v>811.98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96.14</v>
      </c>
      <c r="J10" s="46"/>
      <c r="K10" s="46"/>
      <c r="L10" s="46"/>
      <c r="M10" s="46"/>
      <c r="N10" s="46"/>
      <c r="O10" s="80"/>
      <c r="P10" s="47">
        <f>データ!$P$6</f>
        <v>99.78</v>
      </c>
      <c r="Q10" s="47"/>
      <c r="R10" s="47"/>
      <c r="S10" s="47"/>
      <c r="T10" s="47"/>
      <c r="U10" s="47"/>
      <c r="V10" s="47"/>
      <c r="W10" s="44">
        <f>データ!$Q$6</f>
        <v>3333</v>
      </c>
      <c r="X10" s="44"/>
      <c r="Y10" s="44"/>
      <c r="Z10" s="44"/>
      <c r="AA10" s="44"/>
      <c r="AB10" s="44"/>
      <c r="AC10" s="44"/>
      <c r="AD10" s="2"/>
      <c r="AE10" s="2"/>
      <c r="AF10" s="2"/>
      <c r="AG10" s="2"/>
      <c r="AH10" s="2"/>
      <c r="AI10" s="2"/>
      <c r="AJ10" s="2"/>
      <c r="AK10" s="2"/>
      <c r="AL10" s="44">
        <f>データ!$U$6</f>
        <v>79493</v>
      </c>
      <c r="AM10" s="44"/>
      <c r="AN10" s="44"/>
      <c r="AO10" s="44"/>
      <c r="AP10" s="44"/>
      <c r="AQ10" s="44"/>
      <c r="AR10" s="44"/>
      <c r="AS10" s="44"/>
      <c r="AT10" s="45">
        <f>データ!$V$6</f>
        <v>98.17</v>
      </c>
      <c r="AU10" s="46"/>
      <c r="AV10" s="46"/>
      <c r="AW10" s="46"/>
      <c r="AX10" s="46"/>
      <c r="AY10" s="46"/>
      <c r="AZ10" s="46"/>
      <c r="BA10" s="46"/>
      <c r="BB10" s="47">
        <f>データ!$W$6</f>
        <v>809.75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HwJUbY7B01bg9fA6slKzw67A6MjUDKHEmCOqPZ6PRoSK9v0+weRDKsBl9fteebqoTpprPIFkmfSFImNkYg/hQ==" saltValue="JQKDjQTLmNr2MjWxJMDq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42072</v>
      </c>
      <c r="D6" s="20">
        <f t="shared" si="3"/>
        <v>46</v>
      </c>
      <c r="E6" s="20">
        <f t="shared" si="3"/>
        <v>1</v>
      </c>
      <c r="F6" s="20">
        <f t="shared" si="3"/>
        <v>0</v>
      </c>
      <c r="G6" s="20">
        <f t="shared" si="3"/>
        <v>1</v>
      </c>
      <c r="H6" s="20" t="str">
        <f t="shared" si="3"/>
        <v>宮城県　名取市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96.14</v>
      </c>
      <c r="P6" s="21">
        <f t="shared" si="3"/>
        <v>99.78</v>
      </c>
      <c r="Q6" s="21">
        <f t="shared" si="3"/>
        <v>3333</v>
      </c>
      <c r="R6" s="21">
        <f t="shared" si="3"/>
        <v>79720</v>
      </c>
      <c r="S6" s="21">
        <f t="shared" si="3"/>
        <v>98.18</v>
      </c>
      <c r="T6" s="21">
        <f t="shared" si="3"/>
        <v>811.98</v>
      </c>
      <c r="U6" s="21">
        <f t="shared" si="3"/>
        <v>79493</v>
      </c>
      <c r="V6" s="21">
        <f t="shared" si="3"/>
        <v>98.17</v>
      </c>
      <c r="W6" s="21">
        <f t="shared" si="3"/>
        <v>809.75</v>
      </c>
      <c r="X6" s="22">
        <f>IF(X7="",NA(),X7)</f>
        <v>126.29</v>
      </c>
      <c r="Y6" s="22">
        <f t="shared" ref="Y6:AG6" si="4">IF(Y7="",NA(),Y7)</f>
        <v>128.84</v>
      </c>
      <c r="Z6" s="22">
        <f t="shared" si="4"/>
        <v>132.06</v>
      </c>
      <c r="AA6" s="22">
        <f t="shared" si="4"/>
        <v>127.59</v>
      </c>
      <c r="AB6" s="22">
        <f t="shared" si="4"/>
        <v>126.36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1324.63</v>
      </c>
      <c r="AU6" s="22">
        <f t="shared" ref="AU6:BC6" si="6">IF(AU7="",NA(),AU7)</f>
        <v>811.04</v>
      </c>
      <c r="AV6" s="22">
        <f t="shared" si="6"/>
        <v>911.8</v>
      </c>
      <c r="AW6" s="22">
        <f t="shared" si="6"/>
        <v>1090.51</v>
      </c>
      <c r="AX6" s="22">
        <f t="shared" si="6"/>
        <v>828.67</v>
      </c>
      <c r="AY6" s="22">
        <f t="shared" si="6"/>
        <v>360.86</v>
      </c>
      <c r="AZ6" s="22">
        <f t="shared" si="6"/>
        <v>350.79</v>
      </c>
      <c r="BA6" s="22">
        <f t="shared" si="6"/>
        <v>354.57</v>
      </c>
      <c r="BB6" s="22">
        <f t="shared" si="6"/>
        <v>357.74</v>
      </c>
      <c r="BC6" s="22">
        <f t="shared" si="6"/>
        <v>344.88</v>
      </c>
      <c r="BD6" s="21" t="str">
        <f>IF(BD7="","",IF(BD7="-","【-】","【"&amp;SUBSTITUTE(TEXT(BD7,"#,##0.00"),"-","△")&amp;"】"))</f>
        <v>【243.36】</v>
      </c>
      <c r="BE6" s="22">
        <f>IF(BE7="",NA(),BE7)</f>
        <v>10.47</v>
      </c>
      <c r="BF6" s="22">
        <f t="shared" ref="BF6:BN6" si="7">IF(BF7="",NA(),BF7)</f>
        <v>8.2100000000000009</v>
      </c>
      <c r="BG6" s="22">
        <f t="shared" si="7"/>
        <v>4.8899999999999997</v>
      </c>
      <c r="BH6" s="22">
        <f t="shared" si="7"/>
        <v>2.0499999999999998</v>
      </c>
      <c r="BI6" s="22">
        <f t="shared" si="7"/>
        <v>0.16</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121</v>
      </c>
      <c r="BQ6" s="22">
        <f t="shared" ref="BQ6:BY6" si="8">IF(BQ7="",NA(),BQ7)</f>
        <v>123.65</v>
      </c>
      <c r="BR6" s="22">
        <f t="shared" si="8"/>
        <v>126.66</v>
      </c>
      <c r="BS6" s="22">
        <f t="shared" si="8"/>
        <v>122.09</v>
      </c>
      <c r="BT6" s="22">
        <f t="shared" si="8"/>
        <v>120.19</v>
      </c>
      <c r="BU6" s="22">
        <f t="shared" si="8"/>
        <v>103.32</v>
      </c>
      <c r="BV6" s="22">
        <f t="shared" si="8"/>
        <v>100.85</v>
      </c>
      <c r="BW6" s="22">
        <f t="shared" si="8"/>
        <v>103.79</v>
      </c>
      <c r="BX6" s="22">
        <f t="shared" si="8"/>
        <v>98.3</v>
      </c>
      <c r="BY6" s="22">
        <f t="shared" si="8"/>
        <v>98.89</v>
      </c>
      <c r="BZ6" s="21" t="str">
        <f>IF(BZ7="","",IF(BZ7="-","【-】","【"&amp;SUBSTITUTE(TEXT(BZ7,"#,##0.00"),"-","△")&amp;"】"))</f>
        <v>【97.82】</v>
      </c>
      <c r="CA6" s="22">
        <f>IF(CA7="",NA(),CA7)</f>
        <v>212.82</v>
      </c>
      <c r="CB6" s="22">
        <f t="shared" ref="CB6:CJ6" si="9">IF(CB7="",NA(),CB7)</f>
        <v>192.29</v>
      </c>
      <c r="CC6" s="22">
        <f t="shared" si="9"/>
        <v>201.89</v>
      </c>
      <c r="CD6" s="22">
        <f t="shared" si="9"/>
        <v>210.98</v>
      </c>
      <c r="CE6" s="22">
        <f t="shared" si="9"/>
        <v>215.55</v>
      </c>
      <c r="CF6" s="22">
        <f t="shared" si="9"/>
        <v>168.56</v>
      </c>
      <c r="CG6" s="22">
        <f t="shared" si="9"/>
        <v>167.1</v>
      </c>
      <c r="CH6" s="22">
        <f t="shared" si="9"/>
        <v>167.86</v>
      </c>
      <c r="CI6" s="22">
        <f t="shared" si="9"/>
        <v>173.68</v>
      </c>
      <c r="CJ6" s="22">
        <f t="shared" si="9"/>
        <v>174.52</v>
      </c>
      <c r="CK6" s="21" t="str">
        <f>IF(CK7="","",IF(CK7="-","【-】","【"&amp;SUBSTITUTE(TEXT(CK7,"#,##0.00"),"-","△")&amp;"】"))</f>
        <v>【177.56】</v>
      </c>
      <c r="CL6" s="22">
        <f>IF(CL7="",NA(),CL7)</f>
        <v>68.28</v>
      </c>
      <c r="CM6" s="22">
        <f t="shared" ref="CM6:CU6" si="10">IF(CM7="",NA(),CM7)</f>
        <v>72.05</v>
      </c>
      <c r="CN6" s="22">
        <f t="shared" si="10"/>
        <v>71.91</v>
      </c>
      <c r="CO6" s="22">
        <f t="shared" si="10"/>
        <v>71.55</v>
      </c>
      <c r="CP6" s="22">
        <f t="shared" si="10"/>
        <v>71.760000000000005</v>
      </c>
      <c r="CQ6" s="22">
        <f t="shared" si="10"/>
        <v>59.51</v>
      </c>
      <c r="CR6" s="22">
        <f t="shared" si="10"/>
        <v>59.91</v>
      </c>
      <c r="CS6" s="22">
        <f t="shared" si="10"/>
        <v>59.4</v>
      </c>
      <c r="CT6" s="22">
        <f t="shared" si="10"/>
        <v>59.24</v>
      </c>
      <c r="CU6" s="22">
        <f t="shared" si="10"/>
        <v>58.77</v>
      </c>
      <c r="CV6" s="21" t="str">
        <f>IF(CV7="","",IF(CV7="-","【-】","【"&amp;SUBSTITUTE(TEXT(CV7,"#,##0.00"),"-","△")&amp;"】"))</f>
        <v>【59.81】</v>
      </c>
      <c r="CW6" s="22">
        <f>IF(CW7="",NA(),CW7)</f>
        <v>86.78</v>
      </c>
      <c r="CX6" s="22">
        <f t="shared" ref="CX6:DF6" si="11">IF(CX7="",NA(),CX7)</f>
        <v>87.06</v>
      </c>
      <c r="CY6" s="22">
        <f t="shared" si="11"/>
        <v>87.27</v>
      </c>
      <c r="CZ6" s="22">
        <f t="shared" si="11"/>
        <v>86.78</v>
      </c>
      <c r="DA6" s="22">
        <f t="shared" si="11"/>
        <v>85.85</v>
      </c>
      <c r="DB6" s="22">
        <f t="shared" si="11"/>
        <v>87.08</v>
      </c>
      <c r="DC6" s="22">
        <f t="shared" si="11"/>
        <v>87.26</v>
      </c>
      <c r="DD6" s="22">
        <f t="shared" si="11"/>
        <v>87.57</v>
      </c>
      <c r="DE6" s="22">
        <f t="shared" si="11"/>
        <v>87.26</v>
      </c>
      <c r="DF6" s="22">
        <f t="shared" si="11"/>
        <v>86.95</v>
      </c>
      <c r="DG6" s="21" t="str">
        <f>IF(DG7="","",IF(DG7="-","【-】","【"&amp;SUBSTITUTE(TEXT(DG7,"#,##0.00"),"-","△")&amp;"】"))</f>
        <v>【89.42】</v>
      </c>
      <c r="DH6" s="22">
        <f>IF(DH7="",NA(),DH7)</f>
        <v>51.89</v>
      </c>
      <c r="DI6" s="22">
        <f t="shared" ref="DI6:DQ6" si="12">IF(DI7="",NA(),DI7)</f>
        <v>52.12</v>
      </c>
      <c r="DJ6" s="22">
        <f t="shared" si="12"/>
        <v>52.92</v>
      </c>
      <c r="DK6" s="22">
        <f t="shared" si="12"/>
        <v>53.91</v>
      </c>
      <c r="DL6" s="22">
        <f t="shared" si="12"/>
        <v>54.99</v>
      </c>
      <c r="DM6" s="22">
        <f t="shared" si="12"/>
        <v>48.55</v>
      </c>
      <c r="DN6" s="22">
        <f t="shared" si="12"/>
        <v>49.2</v>
      </c>
      <c r="DO6" s="22">
        <f t="shared" si="12"/>
        <v>50.01</v>
      </c>
      <c r="DP6" s="22">
        <f t="shared" si="12"/>
        <v>50.99</v>
      </c>
      <c r="DQ6" s="22">
        <f t="shared" si="12"/>
        <v>51.79</v>
      </c>
      <c r="DR6" s="21" t="str">
        <f>IF(DR7="","",IF(DR7="-","【-】","【"&amp;SUBSTITUTE(TEXT(DR7,"#,##0.00"),"-","△")&amp;"】"))</f>
        <v>【52.02】</v>
      </c>
      <c r="DS6" s="22">
        <f>IF(DS7="",NA(),DS7)</f>
        <v>9.83</v>
      </c>
      <c r="DT6" s="22">
        <f t="shared" ref="DT6:EB6" si="13">IF(DT7="",NA(),DT7)</f>
        <v>10.78</v>
      </c>
      <c r="DU6" s="22">
        <f t="shared" si="13"/>
        <v>11.96</v>
      </c>
      <c r="DV6" s="22">
        <f t="shared" si="13"/>
        <v>13.24</v>
      </c>
      <c r="DW6" s="22">
        <f t="shared" si="13"/>
        <v>14.82</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2.0099999999999998</v>
      </c>
      <c r="EE6" s="22">
        <f t="shared" ref="EE6:EM6" si="14">IF(EE7="",NA(),EE7)</f>
        <v>1.96</v>
      </c>
      <c r="EF6" s="22">
        <f t="shared" si="14"/>
        <v>0.68</v>
      </c>
      <c r="EG6" s="22">
        <f t="shared" si="14"/>
        <v>0.44</v>
      </c>
      <c r="EH6" s="22">
        <f t="shared" si="14"/>
        <v>0.62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42072</v>
      </c>
      <c r="D7" s="24">
        <v>46</v>
      </c>
      <c r="E7" s="24">
        <v>1</v>
      </c>
      <c r="F7" s="24">
        <v>0</v>
      </c>
      <c r="G7" s="24">
        <v>1</v>
      </c>
      <c r="H7" s="24" t="s">
        <v>93</v>
      </c>
      <c r="I7" s="24" t="s">
        <v>94</v>
      </c>
      <c r="J7" s="24" t="s">
        <v>95</v>
      </c>
      <c r="K7" s="24" t="s">
        <v>96</v>
      </c>
      <c r="L7" s="24" t="s">
        <v>97</v>
      </c>
      <c r="M7" s="24" t="s">
        <v>98</v>
      </c>
      <c r="N7" s="25" t="s">
        <v>99</v>
      </c>
      <c r="O7" s="25">
        <v>96.14</v>
      </c>
      <c r="P7" s="25">
        <v>99.78</v>
      </c>
      <c r="Q7" s="25">
        <v>3333</v>
      </c>
      <c r="R7" s="25">
        <v>79720</v>
      </c>
      <c r="S7" s="25">
        <v>98.18</v>
      </c>
      <c r="T7" s="25">
        <v>811.98</v>
      </c>
      <c r="U7" s="25">
        <v>79493</v>
      </c>
      <c r="V7" s="25">
        <v>98.17</v>
      </c>
      <c r="W7" s="25">
        <v>809.75</v>
      </c>
      <c r="X7" s="25">
        <v>126.29</v>
      </c>
      <c r="Y7" s="25">
        <v>128.84</v>
      </c>
      <c r="Z7" s="25">
        <v>132.06</v>
      </c>
      <c r="AA7" s="25">
        <v>127.59</v>
      </c>
      <c r="AB7" s="25">
        <v>126.36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1324.63</v>
      </c>
      <c r="AU7" s="25">
        <v>811.04</v>
      </c>
      <c r="AV7" s="25">
        <v>911.8</v>
      </c>
      <c r="AW7" s="25">
        <v>1090.51</v>
      </c>
      <c r="AX7" s="25">
        <v>828.67</v>
      </c>
      <c r="AY7" s="25">
        <v>360.86</v>
      </c>
      <c r="AZ7" s="25">
        <v>350.79</v>
      </c>
      <c r="BA7" s="25">
        <v>354.57</v>
      </c>
      <c r="BB7" s="25">
        <v>357.74</v>
      </c>
      <c r="BC7" s="25">
        <v>344.88</v>
      </c>
      <c r="BD7" s="25">
        <v>243.36</v>
      </c>
      <c r="BE7" s="25">
        <v>10.47</v>
      </c>
      <c r="BF7" s="25">
        <v>8.2100000000000009</v>
      </c>
      <c r="BG7" s="25">
        <v>4.8899999999999997</v>
      </c>
      <c r="BH7" s="25">
        <v>2.0499999999999998</v>
      </c>
      <c r="BI7" s="25">
        <v>0.16</v>
      </c>
      <c r="BJ7" s="25">
        <v>309.27999999999997</v>
      </c>
      <c r="BK7" s="25">
        <v>322.92</v>
      </c>
      <c r="BL7" s="25">
        <v>303.45999999999998</v>
      </c>
      <c r="BM7" s="25">
        <v>307.27999999999997</v>
      </c>
      <c r="BN7" s="25">
        <v>304.02</v>
      </c>
      <c r="BO7" s="25">
        <v>265.93</v>
      </c>
      <c r="BP7" s="25">
        <v>121</v>
      </c>
      <c r="BQ7" s="25">
        <v>123.65</v>
      </c>
      <c r="BR7" s="25">
        <v>126.66</v>
      </c>
      <c r="BS7" s="25">
        <v>122.09</v>
      </c>
      <c r="BT7" s="25">
        <v>120.19</v>
      </c>
      <c r="BU7" s="25">
        <v>103.32</v>
      </c>
      <c r="BV7" s="25">
        <v>100.85</v>
      </c>
      <c r="BW7" s="25">
        <v>103.79</v>
      </c>
      <c r="BX7" s="25">
        <v>98.3</v>
      </c>
      <c r="BY7" s="25">
        <v>98.89</v>
      </c>
      <c r="BZ7" s="25">
        <v>97.82</v>
      </c>
      <c r="CA7" s="25">
        <v>212.82</v>
      </c>
      <c r="CB7" s="25">
        <v>192.29</v>
      </c>
      <c r="CC7" s="25">
        <v>201.89</v>
      </c>
      <c r="CD7" s="25">
        <v>210.98</v>
      </c>
      <c r="CE7" s="25">
        <v>215.55</v>
      </c>
      <c r="CF7" s="25">
        <v>168.56</v>
      </c>
      <c r="CG7" s="25">
        <v>167.1</v>
      </c>
      <c r="CH7" s="25">
        <v>167.86</v>
      </c>
      <c r="CI7" s="25">
        <v>173.68</v>
      </c>
      <c r="CJ7" s="25">
        <v>174.52</v>
      </c>
      <c r="CK7" s="25">
        <v>177.56</v>
      </c>
      <c r="CL7" s="25">
        <v>68.28</v>
      </c>
      <c r="CM7" s="25">
        <v>72.05</v>
      </c>
      <c r="CN7" s="25">
        <v>71.91</v>
      </c>
      <c r="CO7" s="25">
        <v>71.55</v>
      </c>
      <c r="CP7" s="25">
        <v>71.760000000000005</v>
      </c>
      <c r="CQ7" s="25">
        <v>59.51</v>
      </c>
      <c r="CR7" s="25">
        <v>59.91</v>
      </c>
      <c r="CS7" s="25">
        <v>59.4</v>
      </c>
      <c r="CT7" s="25">
        <v>59.24</v>
      </c>
      <c r="CU7" s="25">
        <v>58.77</v>
      </c>
      <c r="CV7" s="25">
        <v>59.81</v>
      </c>
      <c r="CW7" s="25">
        <v>86.78</v>
      </c>
      <c r="CX7" s="25">
        <v>87.06</v>
      </c>
      <c r="CY7" s="25">
        <v>87.27</v>
      </c>
      <c r="CZ7" s="25">
        <v>86.78</v>
      </c>
      <c r="DA7" s="25">
        <v>85.85</v>
      </c>
      <c r="DB7" s="25">
        <v>87.08</v>
      </c>
      <c r="DC7" s="25">
        <v>87.26</v>
      </c>
      <c r="DD7" s="25">
        <v>87.57</v>
      </c>
      <c r="DE7" s="25">
        <v>87.26</v>
      </c>
      <c r="DF7" s="25">
        <v>86.95</v>
      </c>
      <c r="DG7" s="25">
        <v>89.42</v>
      </c>
      <c r="DH7" s="25">
        <v>51.89</v>
      </c>
      <c r="DI7" s="25">
        <v>52.12</v>
      </c>
      <c r="DJ7" s="25">
        <v>52.92</v>
      </c>
      <c r="DK7" s="25">
        <v>53.91</v>
      </c>
      <c r="DL7" s="25">
        <v>54.99</v>
      </c>
      <c r="DM7" s="25">
        <v>48.55</v>
      </c>
      <c r="DN7" s="25">
        <v>49.2</v>
      </c>
      <c r="DO7" s="25">
        <v>50.01</v>
      </c>
      <c r="DP7" s="25">
        <v>50.99</v>
      </c>
      <c r="DQ7" s="25">
        <v>51.79</v>
      </c>
      <c r="DR7" s="25">
        <v>52.02</v>
      </c>
      <c r="DS7" s="25">
        <v>9.83</v>
      </c>
      <c r="DT7" s="25">
        <v>10.78</v>
      </c>
      <c r="DU7" s="25">
        <v>11.96</v>
      </c>
      <c r="DV7" s="25">
        <v>13.24</v>
      </c>
      <c r="DW7" s="25">
        <v>14.82</v>
      </c>
      <c r="DX7" s="25">
        <v>17.11</v>
      </c>
      <c r="DY7" s="25">
        <v>18.329999999999998</v>
      </c>
      <c r="DZ7" s="25">
        <v>20.27</v>
      </c>
      <c r="EA7" s="25">
        <v>21.69</v>
      </c>
      <c r="EB7" s="25">
        <v>23.19</v>
      </c>
      <c r="EC7" s="25">
        <v>25.37</v>
      </c>
      <c r="ED7" s="25">
        <v>2.0099999999999998</v>
      </c>
      <c r="EE7" s="25">
        <v>1.96</v>
      </c>
      <c r="EF7" s="25">
        <v>0.68</v>
      </c>
      <c r="EG7" s="25">
        <v>0.44</v>
      </c>
      <c r="EH7" s="25">
        <v>0.62</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D22-SUIDO07</cp:lastModifiedBy>
  <cp:lastPrinted>2025-01-28T06:49:08Z</cp:lastPrinted>
  <dcterms:created xsi:type="dcterms:W3CDTF">2024-12-11T04:54:32Z</dcterms:created>
  <dcterms:modified xsi:type="dcterms:W3CDTF">2025-03-03T07:32:12Z</dcterms:modified>
  <cp:category/>
</cp:coreProperties>
</file>