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triprofile\folderredirect\1091\Desktop\ホームページ用\"/>
    </mc:Choice>
  </mc:AlternateContent>
  <workbookProtection workbookPassword="B501" lockStructure="1"/>
  <bookViews>
    <workbookView xWindow="0" yWindow="0" windowWidth="28800" windowHeight="12450"/>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AY8" i="4" s="1"/>
  <c r="R6" i="5"/>
  <c r="Q6" i="5"/>
  <c r="AI8" i="4" s="1"/>
  <c r="P6" i="5"/>
  <c r="O6" i="5"/>
  <c r="R10" i="4" s="1"/>
  <c r="N6" i="5"/>
  <c r="M6" i="5"/>
  <c r="L6" i="5"/>
  <c r="K6" i="5"/>
  <c r="R8" i="4" s="1"/>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J10" i="4"/>
  <c r="B10" i="4"/>
  <c r="AQ8" i="4"/>
  <c r="Z8" i="4"/>
  <c r="J8" i="4"/>
  <c r="B6" i="4"/>
  <c r="E10" i="5" l="1"/>
  <c r="C10" i="5"/>
  <c r="D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<sst xmlns="http://schemas.openxmlformats.org/spreadsheetml/2006/main" count="217" uniqueCount="107">
  <si>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</si>
  <si>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</si>
  <si>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</si>
  <si>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</si>
  <si>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</si>
  <si>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</si>
  <si>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</si>
  <si>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</si>
  <si>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</si>
  <si>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</si>
  <si>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</si>
  <si>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</si>
  <si>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</si>
  <si>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</si>
  <si>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</si>
  <si>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</si>
  <si>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</si>
  <si>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</si>
  <si>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</si>
  <si>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</si>
  <si>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</si>
  <si>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</si>
  <si>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</si>
  <si>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</si>
  <si>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</si>
  <si>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</si>
  <si>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</si>
  <si>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</si>
  <si>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</si>
  <si>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</si>
  <si>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</si>
  <si>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</si>
  <si>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</si>
  <si>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</si>
  <si>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</si>
  <si>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</si>
  <si>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</si>
  <si>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</si>
  <si>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</si>
  <si>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</si>
  <si>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</si>
  <si>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</si>
  <si>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</si>
  <si>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</si>
  <si>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</si>
  <si>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</si>
  <si>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</si>
  <si>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</si>
  <si>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</si>
  <si>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</si>
  <si>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</si>
  <si>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</si>
  <si>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</si>
  <si>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</si>
  <si>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</si>
  <si>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</si>
  <si>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</si>
  <si>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</si>
  <si>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</si>
  <si>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</si>
  <si>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</si>
  <si>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</si>
  <si>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</si>
  <si>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</si>
  <si>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</si>
  <si>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</si>
  <si>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</si>
  <si>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</si>
  <si>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</si>
  <si>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</si>
  <si>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</si>
  <si>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</si>
  <si>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</si>
  <si>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</si>
  <si>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</si>
  <si>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</si>
  <si>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</si>
  <si>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</si>
  <si>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</si>
  <si>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</si>
  <si>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</si>
  <si>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</si>
  <si>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</si>
  <si>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</si>
  <si>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</si>
  <si>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</si>
  <si>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</si>
  <si>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</si>
  <si>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</si>
  <si>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</si>
  <si>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</si>
  <si>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</si>
  <si>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</si>
  <si>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宮城県　名取市</t>
  </si>
  <si>
    <t>法適用</t>
  </si>
  <si>
    <t>水道事業</t>
  </si>
  <si>
    <t>末端給水事業</t>
  </si>
  <si>
    <t>A4</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</si>
  <si>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</si>
  <si>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</si>
  <si>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</si>
  <si>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</si>
  <si>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</si>
  <si>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</si>
  <si>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全体的に各種指標を通して、全国平均値、類似団体平均値と比しても、特出して課題が発生している指標、改善が必要な傾向に進むと予想される指標・数値は見られない。</t>
    <rPh sb="1" eb="4">
      <t>ゼンタイテキ</t>
    </rPh>
    <rPh sb="5" eb="7">
      <t>カクシュ</t>
    </rPh>
    <rPh sb="7" eb="9">
      <t>シヒョウ</t>
    </rPh>
    <rPh sb="10" eb="11">
      <t>トオ</t>
    </rPh>
    <rPh sb="14" eb="16">
      <t>ゼンコク</t>
    </rPh>
    <rPh sb="16" eb="19">
      <t>ヘイキンチ</t>
    </rPh>
    <rPh sb="20" eb="22">
      <t>ルイジ</t>
    </rPh>
    <rPh sb="22" eb="24">
      <t>ダンタイ</t>
    </rPh>
    <rPh sb="24" eb="27">
      <t>ヘイキンチ</t>
    </rPh>
    <rPh sb="28" eb="29">
      <t>ヒ</t>
    </rPh>
    <rPh sb="33" eb="35">
      <t>トクシュツ</t>
    </rPh>
    <rPh sb="37" eb="39">
      <t>カダイ</t>
    </rPh>
    <rPh sb="40" eb="42">
      <t>ハッセイ</t>
    </rPh>
    <rPh sb="46" eb="48">
      <t>シヒョウ</t>
    </rPh>
    <rPh sb="49" eb="51">
      <t>カイゼン</t>
    </rPh>
    <rPh sb="52" eb="54">
      <t>ヒツヨウ</t>
    </rPh>
    <rPh sb="55" eb="57">
      <t>ケイコウ</t>
    </rPh>
    <rPh sb="58" eb="59">
      <t>スス</t>
    </rPh>
    <rPh sb="61" eb="63">
      <t>ヨソウ</t>
    </rPh>
    <rPh sb="66" eb="68">
      <t>シヒョウ</t>
    </rPh>
    <rPh sb="69" eb="71">
      <t>スウチ</t>
    </rPh>
    <rPh sb="72" eb="73">
      <t>ミ</t>
    </rPh>
    <phoneticPr fontId="4"/>
  </si>
  <si>
    <t>　経常収支比率、累積欠損金比率、流動比率、企業債残高対給水収益比率等経営の健全性・効率性に関する指標においては類似団体平均値と比して、課題となる傾向は見られない。
　料金回収率において、H23年度の数値が類似団体に比して僅かに減少しているのは、先の大震災においての料金減免措置等の影響である。
　また、有収率においては類似団体平均と比して若干ではあるが数値が低い傾向が見られるが、主な要因として地下漏水等の無収水量の影響等である。
　今後も引き続き効果的な漏水調査の実施、修繕の対応が必要であると考える。</t>
    <rPh sb="59" eb="61">
      <t>ヘイキン</t>
    </rPh>
    <rPh sb="61" eb="62">
      <t>チ</t>
    </rPh>
    <rPh sb="163" eb="165">
      <t>ヘイキン</t>
    </rPh>
    <phoneticPr fontId="4"/>
  </si>
  <si>
    <t>　各指標を類似団体と比して見る限り、H23の管路更新率の数値を除いては継続的に経年施設の更新を行っている事が見られるが、H23年においての上記数値は先の大震災における緊急修繕の影響がある。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</si>
</sst>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18" fillId="0" borderId="9"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3.66</c:v>
                </c:pt>
                <c:pt idx="1">
                  <c:v>6.8</c:v>
                </c:pt>
                <c:pt idx="2">
                  <c:v>0.32</c:v>
                </c:pt>
                <c:pt idx="3">
                  <c:v>1.33</c:v>
                </c:pt>
                <c:pt idx="4">
                  <c:v>1.64</c:v>
                </c:pt>
              </c:numCache>
            </c:numRef>
          </c:val>
        </c:ser>
        <c:dLbls>
          <c:showLegendKey val="0"/>
          <c:showVal val="0"/>
          <c:showCatName val="0"/>
          <c:showSerName val="0"/>
          <c:showPercent val="0"/>
          <c:showBubbleSize val="0"/>
        </c:dLbls>
        <c:gapWidth val="150"/>
        <c:axId val="267761984"/>
        <c:axId val="267755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0.82</c:v>
                </c:pt>
                <c:pt idx="1">
                  <c:v>0.84</c:v>
                </c:pt>
                <c:pt idx="2">
                  <c:v>0.78</c:v>
                </c:pt>
                <c:pt idx="3">
                  <c:v>0.83</c:v>
                </c:pt>
                <c:pt idx="4">
                  <c:v>0.72</c:v>
                </c:pt>
              </c:numCache>
            </c:numRef>
          </c:val>
          <c:smooth val="0"/>
        </c:ser>
        <c:dLbls>
          <c:showLegendKey val="0"/>
          <c:showVal val="0"/>
          <c:showCatName val="0"/>
          <c:showSerName val="0"/>
          <c:showPercent val="0"/>
          <c:showBubbleSize val="0"/>
        </c:dLbls>
        <c:marker val="1"/>
        <c:smooth val="0"/>
        <c:axId val="267761984"/>
        <c:axId val="267755320"/>
      </c:lineChart>
      <c:dateAx>
        <c:axId val="267761984"/>
        <c:scaling>
          <c:orientation val="minMax"/>
        </c:scaling>
        <c:delete val="1"/>
        <c:axPos val="b"/>
        <c:numFmt formatCode="ge" sourceLinked="1"/>
        <c:majorTickMark val="none"/>
        <c:minorTickMark val="none"/>
        <c:tickLblPos val="none"/>
        <c:crossAx val="267755320"/>
        <c:crosses val="autoZero"/>
        <c:auto val="1"/>
        <c:lblOffset val="100"/>
        <c:baseTimeUnit val="years"/>
      </c:dateAx>
      <c:valAx>
        <c:axId val="267755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7761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63.08</c:v>
                </c:pt>
                <c:pt idx="1">
                  <c:v>60.51</c:v>
                </c:pt>
                <c:pt idx="2">
                  <c:v>62.1</c:v>
                </c:pt>
                <c:pt idx="3">
                  <c:v>64.78</c:v>
                </c:pt>
                <c:pt idx="4">
                  <c:v>64.47</c:v>
                </c:pt>
              </c:numCache>
            </c:numRef>
          </c:val>
        </c:ser>
        <c:dLbls>
          <c:showLegendKey val="0"/>
          <c:showVal val="0"/>
          <c:showCatName val="0"/>
          <c:showSerName val="0"/>
          <c:showPercent val="0"/>
          <c:showBubbleSize val="0"/>
        </c:dLbls>
        <c:gapWidth val="150"/>
        <c:axId val="325316096"/>
        <c:axId val="325314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60.83</c:v>
                </c:pt>
                <c:pt idx="1">
                  <c:v>60.04</c:v>
                </c:pt>
                <c:pt idx="2">
                  <c:v>59.88</c:v>
                </c:pt>
                <c:pt idx="3">
                  <c:v>59.68</c:v>
                </c:pt>
                <c:pt idx="4">
                  <c:v>59.17</c:v>
                </c:pt>
              </c:numCache>
            </c:numRef>
          </c:val>
          <c:smooth val="0"/>
        </c:ser>
        <c:dLbls>
          <c:showLegendKey val="0"/>
          <c:showVal val="0"/>
          <c:showCatName val="0"/>
          <c:showSerName val="0"/>
          <c:showPercent val="0"/>
          <c:showBubbleSize val="0"/>
        </c:dLbls>
        <c:marker val="1"/>
        <c:smooth val="0"/>
        <c:axId val="325316096"/>
        <c:axId val="325314528"/>
      </c:lineChart>
      <c:dateAx>
        <c:axId val="325316096"/>
        <c:scaling>
          <c:orientation val="minMax"/>
        </c:scaling>
        <c:delete val="1"/>
        <c:axPos val="b"/>
        <c:numFmt formatCode="ge" sourceLinked="1"/>
        <c:majorTickMark val="none"/>
        <c:minorTickMark val="none"/>
        <c:tickLblPos val="none"/>
        <c:crossAx val="325314528"/>
        <c:crosses val="autoZero"/>
        <c:auto val="1"/>
        <c:lblOffset val="100"/>
        <c:baseTimeUnit val="years"/>
      </c:dateAx>
      <c:valAx>
        <c:axId val="325314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5316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85.41</c:v>
                </c:pt>
                <c:pt idx="1">
                  <c:v>78.77</c:v>
                </c:pt>
                <c:pt idx="2">
                  <c:v>84.46</c:v>
                </c:pt>
                <c:pt idx="3">
                  <c:v>83.89</c:v>
                </c:pt>
                <c:pt idx="4">
                  <c:v>83.31</c:v>
                </c:pt>
              </c:numCache>
            </c:numRef>
          </c:val>
        </c:ser>
        <c:dLbls>
          <c:showLegendKey val="0"/>
          <c:showVal val="0"/>
          <c:showCatName val="0"/>
          <c:showSerName val="0"/>
          <c:showPercent val="0"/>
          <c:showBubbleSize val="0"/>
        </c:dLbls>
        <c:gapWidth val="150"/>
        <c:axId val="325312176"/>
        <c:axId val="325312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87.92</c:v>
                </c:pt>
                <c:pt idx="1">
                  <c:v>87.33</c:v>
                </c:pt>
                <c:pt idx="2">
                  <c:v>87.65</c:v>
                </c:pt>
                <c:pt idx="3">
                  <c:v>87.63</c:v>
                </c:pt>
                <c:pt idx="4">
                  <c:v>87.6</c:v>
                </c:pt>
              </c:numCache>
            </c:numRef>
          </c:val>
          <c:smooth val="0"/>
        </c:ser>
        <c:dLbls>
          <c:showLegendKey val="0"/>
          <c:showVal val="0"/>
          <c:showCatName val="0"/>
          <c:showSerName val="0"/>
          <c:showPercent val="0"/>
          <c:showBubbleSize val="0"/>
        </c:dLbls>
        <c:marker val="1"/>
        <c:smooth val="0"/>
        <c:axId val="325312176"/>
        <c:axId val="325312568"/>
      </c:lineChart>
      <c:dateAx>
        <c:axId val="325312176"/>
        <c:scaling>
          <c:orientation val="minMax"/>
        </c:scaling>
        <c:delete val="1"/>
        <c:axPos val="b"/>
        <c:numFmt formatCode="ge" sourceLinked="1"/>
        <c:majorTickMark val="none"/>
        <c:minorTickMark val="none"/>
        <c:tickLblPos val="none"/>
        <c:crossAx val="325312568"/>
        <c:crosses val="autoZero"/>
        <c:auto val="1"/>
        <c:lblOffset val="100"/>
        <c:baseTimeUnit val="years"/>
      </c:dateAx>
      <c:valAx>
        <c:axId val="325312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5312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114.08</c:v>
                </c:pt>
                <c:pt idx="1">
                  <c:v>104.02</c:v>
                </c:pt>
                <c:pt idx="2">
                  <c:v>118.67</c:v>
                </c:pt>
                <c:pt idx="3">
                  <c:v>125.91</c:v>
                </c:pt>
                <c:pt idx="4">
                  <c:v>130.80000000000001</c:v>
                </c:pt>
              </c:numCache>
            </c:numRef>
          </c:val>
        </c:ser>
        <c:dLbls>
          <c:showLegendKey val="0"/>
          <c:showVal val="0"/>
          <c:showCatName val="0"/>
          <c:showSerName val="0"/>
          <c:showPercent val="0"/>
          <c:showBubbleSize val="0"/>
        </c:dLbls>
        <c:gapWidth val="150"/>
        <c:axId val="267757672"/>
        <c:axId val="267760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108.89</c:v>
                </c:pt>
                <c:pt idx="1">
                  <c:v>107.68</c:v>
                </c:pt>
                <c:pt idx="2">
                  <c:v>108.24</c:v>
                </c:pt>
                <c:pt idx="3">
                  <c:v>107.8</c:v>
                </c:pt>
                <c:pt idx="4">
                  <c:v>111.96</c:v>
                </c:pt>
              </c:numCache>
            </c:numRef>
          </c:val>
          <c:smooth val="0"/>
        </c:ser>
        <c:dLbls>
          <c:showLegendKey val="0"/>
          <c:showVal val="0"/>
          <c:showCatName val="0"/>
          <c:showSerName val="0"/>
          <c:showPercent val="0"/>
          <c:showBubbleSize val="0"/>
        </c:dLbls>
        <c:marker val="1"/>
        <c:smooth val="0"/>
        <c:axId val="267757672"/>
        <c:axId val="267760024"/>
      </c:lineChart>
      <c:dateAx>
        <c:axId val="267757672"/>
        <c:scaling>
          <c:orientation val="minMax"/>
        </c:scaling>
        <c:delete val="1"/>
        <c:axPos val="b"/>
        <c:numFmt formatCode="ge" sourceLinked="1"/>
        <c:majorTickMark val="none"/>
        <c:minorTickMark val="none"/>
        <c:tickLblPos val="none"/>
        <c:crossAx val="267760024"/>
        <c:crosses val="autoZero"/>
        <c:auto val="1"/>
        <c:lblOffset val="100"/>
        <c:baseTimeUnit val="years"/>
      </c:dateAx>
      <c:valAx>
        <c:axId val="2677600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67757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43.27</c:v>
                </c:pt>
                <c:pt idx="1">
                  <c:v>42.53</c:v>
                </c:pt>
                <c:pt idx="2">
                  <c:v>44.19</c:v>
                </c:pt>
                <c:pt idx="3">
                  <c:v>45.78</c:v>
                </c:pt>
                <c:pt idx="4">
                  <c:v>48.89</c:v>
                </c:pt>
              </c:numCache>
            </c:numRef>
          </c:val>
        </c:ser>
        <c:dLbls>
          <c:showLegendKey val="0"/>
          <c:showVal val="0"/>
          <c:showCatName val="0"/>
          <c:showSerName val="0"/>
          <c:showPercent val="0"/>
          <c:showBubbleSize val="0"/>
        </c:dLbls>
        <c:gapWidth val="150"/>
        <c:axId val="267756888"/>
        <c:axId val="267758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36.700000000000003</c:v>
                </c:pt>
                <c:pt idx="1">
                  <c:v>37.71</c:v>
                </c:pt>
                <c:pt idx="2">
                  <c:v>38.69</c:v>
                </c:pt>
                <c:pt idx="3">
                  <c:v>39.65</c:v>
                </c:pt>
                <c:pt idx="4">
                  <c:v>45.25</c:v>
                </c:pt>
              </c:numCache>
            </c:numRef>
          </c:val>
          <c:smooth val="0"/>
        </c:ser>
        <c:dLbls>
          <c:showLegendKey val="0"/>
          <c:showVal val="0"/>
          <c:showCatName val="0"/>
          <c:showSerName val="0"/>
          <c:showPercent val="0"/>
          <c:showBubbleSize val="0"/>
        </c:dLbls>
        <c:marker val="1"/>
        <c:smooth val="0"/>
        <c:axId val="267756888"/>
        <c:axId val="267758456"/>
      </c:lineChart>
      <c:dateAx>
        <c:axId val="267756888"/>
        <c:scaling>
          <c:orientation val="minMax"/>
        </c:scaling>
        <c:delete val="1"/>
        <c:axPos val="b"/>
        <c:numFmt formatCode="ge" sourceLinked="1"/>
        <c:majorTickMark val="none"/>
        <c:minorTickMark val="none"/>
        <c:tickLblPos val="none"/>
        <c:crossAx val="267758456"/>
        <c:crosses val="autoZero"/>
        <c:auto val="1"/>
        <c:lblOffset val="100"/>
        <c:baseTimeUnit val="years"/>
      </c:dateAx>
      <c:valAx>
        <c:axId val="267758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7756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1.72</c:v>
                </c:pt>
                <c:pt idx="1">
                  <c:v>3.04</c:v>
                </c:pt>
                <c:pt idx="2">
                  <c:v>3.37</c:v>
                </c:pt>
                <c:pt idx="3">
                  <c:v>3.56</c:v>
                </c:pt>
                <c:pt idx="4">
                  <c:v>4.08</c:v>
                </c:pt>
              </c:numCache>
            </c:numRef>
          </c:val>
        </c:ser>
        <c:dLbls>
          <c:showLegendKey val="0"/>
          <c:showVal val="0"/>
          <c:showCatName val="0"/>
          <c:showSerName val="0"/>
          <c:showPercent val="0"/>
          <c:showBubbleSize val="0"/>
        </c:dLbls>
        <c:gapWidth val="150"/>
        <c:axId val="325460520"/>
        <c:axId val="325459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6.92</c:v>
                </c:pt>
                <c:pt idx="1">
                  <c:v>7.67</c:v>
                </c:pt>
                <c:pt idx="2">
                  <c:v>8.4</c:v>
                </c:pt>
                <c:pt idx="3">
                  <c:v>9.7100000000000009</c:v>
                </c:pt>
                <c:pt idx="4">
                  <c:v>10.71</c:v>
                </c:pt>
              </c:numCache>
            </c:numRef>
          </c:val>
          <c:smooth val="0"/>
        </c:ser>
        <c:dLbls>
          <c:showLegendKey val="0"/>
          <c:showVal val="0"/>
          <c:showCatName val="0"/>
          <c:showSerName val="0"/>
          <c:showPercent val="0"/>
          <c:showBubbleSize val="0"/>
        </c:dLbls>
        <c:marker val="1"/>
        <c:smooth val="0"/>
        <c:axId val="325460520"/>
        <c:axId val="325459736"/>
      </c:lineChart>
      <c:dateAx>
        <c:axId val="325460520"/>
        <c:scaling>
          <c:orientation val="minMax"/>
        </c:scaling>
        <c:delete val="1"/>
        <c:axPos val="b"/>
        <c:numFmt formatCode="ge" sourceLinked="1"/>
        <c:majorTickMark val="none"/>
        <c:minorTickMark val="none"/>
        <c:tickLblPos val="none"/>
        <c:crossAx val="325459736"/>
        <c:crosses val="autoZero"/>
        <c:auto val="1"/>
        <c:lblOffset val="100"/>
        <c:baseTimeUnit val="years"/>
      </c:dateAx>
      <c:valAx>
        <c:axId val="325459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5460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25460912"/>
        <c:axId val="325462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4.4400000000000004</c:v>
                </c:pt>
                <c:pt idx="1">
                  <c:v>4.67</c:v>
                </c:pt>
                <c:pt idx="2">
                  <c:v>4.46</c:v>
                </c:pt>
                <c:pt idx="3">
                  <c:v>4.3899999999999997</c:v>
                </c:pt>
                <c:pt idx="4">
                  <c:v>0.41</c:v>
                </c:pt>
              </c:numCache>
            </c:numRef>
          </c:val>
          <c:smooth val="0"/>
        </c:ser>
        <c:dLbls>
          <c:showLegendKey val="0"/>
          <c:showVal val="0"/>
          <c:showCatName val="0"/>
          <c:showSerName val="0"/>
          <c:showPercent val="0"/>
          <c:showBubbleSize val="0"/>
        </c:dLbls>
        <c:marker val="1"/>
        <c:smooth val="0"/>
        <c:axId val="325460912"/>
        <c:axId val="325462872"/>
      </c:lineChart>
      <c:dateAx>
        <c:axId val="325460912"/>
        <c:scaling>
          <c:orientation val="minMax"/>
        </c:scaling>
        <c:delete val="1"/>
        <c:axPos val="b"/>
        <c:numFmt formatCode="ge" sourceLinked="1"/>
        <c:majorTickMark val="none"/>
        <c:minorTickMark val="none"/>
        <c:tickLblPos val="none"/>
        <c:crossAx val="325462872"/>
        <c:crosses val="autoZero"/>
        <c:auto val="1"/>
        <c:lblOffset val="100"/>
        <c:baseTimeUnit val="years"/>
      </c:dateAx>
      <c:valAx>
        <c:axId val="3254628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25460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488.13</c:v>
                </c:pt>
                <c:pt idx="1">
                  <c:v>771.06</c:v>
                </c:pt>
                <c:pt idx="2">
                  <c:v>988.38</c:v>
                </c:pt>
                <c:pt idx="3">
                  <c:v>1086.29</c:v>
                </c:pt>
                <c:pt idx="4">
                  <c:v>568.98</c:v>
                </c:pt>
              </c:numCache>
            </c:numRef>
          </c:val>
        </c:ser>
        <c:dLbls>
          <c:showLegendKey val="0"/>
          <c:showVal val="0"/>
          <c:showCatName val="0"/>
          <c:showSerName val="0"/>
          <c:showPercent val="0"/>
          <c:showBubbleSize val="0"/>
        </c:dLbls>
        <c:gapWidth val="150"/>
        <c:axId val="325465224"/>
        <c:axId val="325466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699.11</c:v>
                </c:pt>
                <c:pt idx="1">
                  <c:v>695.41</c:v>
                </c:pt>
                <c:pt idx="2">
                  <c:v>701</c:v>
                </c:pt>
                <c:pt idx="3">
                  <c:v>739.59</c:v>
                </c:pt>
                <c:pt idx="4">
                  <c:v>335.95</c:v>
                </c:pt>
              </c:numCache>
            </c:numRef>
          </c:val>
          <c:smooth val="0"/>
        </c:ser>
        <c:dLbls>
          <c:showLegendKey val="0"/>
          <c:showVal val="0"/>
          <c:showCatName val="0"/>
          <c:showSerName val="0"/>
          <c:showPercent val="0"/>
          <c:showBubbleSize val="0"/>
        </c:dLbls>
        <c:marker val="1"/>
        <c:smooth val="0"/>
        <c:axId val="325465224"/>
        <c:axId val="325466400"/>
      </c:lineChart>
      <c:dateAx>
        <c:axId val="325465224"/>
        <c:scaling>
          <c:orientation val="minMax"/>
        </c:scaling>
        <c:delete val="1"/>
        <c:axPos val="b"/>
        <c:numFmt formatCode="ge" sourceLinked="1"/>
        <c:majorTickMark val="none"/>
        <c:minorTickMark val="none"/>
        <c:tickLblPos val="none"/>
        <c:crossAx val="325466400"/>
        <c:crosses val="autoZero"/>
        <c:auto val="1"/>
        <c:lblOffset val="100"/>
        <c:baseTimeUnit val="years"/>
      </c:dateAx>
      <c:valAx>
        <c:axId val="3254664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25465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140</c:v>
                </c:pt>
                <c:pt idx="1">
                  <c:v>138.31</c:v>
                </c:pt>
                <c:pt idx="2">
                  <c:v>102.9</c:v>
                </c:pt>
                <c:pt idx="3">
                  <c:v>81.83</c:v>
                </c:pt>
                <c:pt idx="4">
                  <c:v>67.2</c:v>
                </c:pt>
              </c:numCache>
            </c:numRef>
          </c:val>
        </c:ser>
        <c:dLbls>
          <c:showLegendKey val="0"/>
          <c:showVal val="0"/>
          <c:showCatName val="0"/>
          <c:showSerName val="0"/>
          <c:showPercent val="0"/>
          <c:showBubbleSize val="0"/>
        </c:dLbls>
        <c:gapWidth val="150"/>
        <c:axId val="325462088"/>
        <c:axId val="325461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339.69</c:v>
                </c:pt>
                <c:pt idx="1">
                  <c:v>343.45</c:v>
                </c:pt>
                <c:pt idx="2">
                  <c:v>330.99</c:v>
                </c:pt>
                <c:pt idx="3">
                  <c:v>324.08999999999997</c:v>
                </c:pt>
                <c:pt idx="4">
                  <c:v>319.82</c:v>
                </c:pt>
              </c:numCache>
            </c:numRef>
          </c:val>
          <c:smooth val="0"/>
        </c:ser>
        <c:dLbls>
          <c:showLegendKey val="0"/>
          <c:showVal val="0"/>
          <c:showCatName val="0"/>
          <c:showSerName val="0"/>
          <c:showPercent val="0"/>
          <c:showBubbleSize val="0"/>
        </c:dLbls>
        <c:marker val="1"/>
        <c:smooth val="0"/>
        <c:axId val="325462088"/>
        <c:axId val="325461304"/>
      </c:lineChart>
      <c:dateAx>
        <c:axId val="325462088"/>
        <c:scaling>
          <c:orientation val="minMax"/>
        </c:scaling>
        <c:delete val="1"/>
        <c:axPos val="b"/>
        <c:numFmt formatCode="ge" sourceLinked="1"/>
        <c:majorTickMark val="none"/>
        <c:minorTickMark val="none"/>
        <c:tickLblPos val="none"/>
        <c:crossAx val="325461304"/>
        <c:crosses val="autoZero"/>
        <c:auto val="1"/>
        <c:lblOffset val="100"/>
        <c:baseTimeUnit val="years"/>
      </c:dateAx>
      <c:valAx>
        <c:axId val="3254613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25462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106.02</c:v>
                </c:pt>
                <c:pt idx="1">
                  <c:v>94.47</c:v>
                </c:pt>
                <c:pt idx="2">
                  <c:v>106.38</c:v>
                </c:pt>
                <c:pt idx="3">
                  <c:v>112.97</c:v>
                </c:pt>
                <c:pt idx="4">
                  <c:v>122.67</c:v>
                </c:pt>
              </c:numCache>
            </c:numRef>
          </c:val>
        </c:ser>
        <c:dLbls>
          <c:showLegendKey val="0"/>
          <c:showVal val="0"/>
          <c:showCatName val="0"/>
          <c:showSerName val="0"/>
          <c:showPercent val="0"/>
          <c:showBubbleSize val="0"/>
        </c:dLbls>
        <c:gapWidth val="150"/>
        <c:axId val="325459344"/>
        <c:axId val="325462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101.27</c:v>
                </c:pt>
                <c:pt idx="1">
                  <c:v>99.61</c:v>
                </c:pt>
                <c:pt idx="2">
                  <c:v>100.27</c:v>
                </c:pt>
                <c:pt idx="3">
                  <c:v>99.46</c:v>
                </c:pt>
                <c:pt idx="4">
                  <c:v>105.21</c:v>
                </c:pt>
              </c:numCache>
            </c:numRef>
          </c:val>
          <c:smooth val="0"/>
        </c:ser>
        <c:dLbls>
          <c:showLegendKey val="0"/>
          <c:showVal val="0"/>
          <c:showCatName val="0"/>
          <c:showSerName val="0"/>
          <c:showPercent val="0"/>
          <c:showBubbleSize val="0"/>
        </c:dLbls>
        <c:marker val="1"/>
        <c:smooth val="0"/>
        <c:axId val="325459344"/>
        <c:axId val="325462480"/>
      </c:lineChart>
      <c:dateAx>
        <c:axId val="325459344"/>
        <c:scaling>
          <c:orientation val="minMax"/>
        </c:scaling>
        <c:delete val="1"/>
        <c:axPos val="b"/>
        <c:numFmt formatCode="ge" sourceLinked="1"/>
        <c:majorTickMark val="none"/>
        <c:minorTickMark val="none"/>
        <c:tickLblPos val="none"/>
        <c:crossAx val="325462480"/>
        <c:crosses val="autoZero"/>
        <c:auto val="1"/>
        <c:lblOffset val="100"/>
        <c:baseTimeUnit val="years"/>
      </c:dateAx>
      <c:valAx>
        <c:axId val="325462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5459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248</c:v>
                </c:pt>
                <c:pt idx="1">
                  <c:v>272.86</c:v>
                </c:pt>
                <c:pt idx="2">
                  <c:v>250.31</c:v>
                </c:pt>
                <c:pt idx="3">
                  <c:v>236.87</c:v>
                </c:pt>
                <c:pt idx="4">
                  <c:v>216.96</c:v>
                </c:pt>
              </c:numCache>
            </c:numRef>
          </c:val>
        </c:ser>
        <c:dLbls>
          <c:showLegendKey val="0"/>
          <c:showVal val="0"/>
          <c:showCatName val="0"/>
          <c:showSerName val="0"/>
          <c:showPercent val="0"/>
          <c:showBubbleSize val="0"/>
        </c:dLbls>
        <c:gapWidth val="150"/>
        <c:axId val="267762376"/>
        <c:axId val="267757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167.74</c:v>
                </c:pt>
                <c:pt idx="1">
                  <c:v>169.59</c:v>
                </c:pt>
                <c:pt idx="2">
                  <c:v>169.62</c:v>
                </c:pt>
                <c:pt idx="3">
                  <c:v>171.78</c:v>
                </c:pt>
                <c:pt idx="4">
                  <c:v>162.59</c:v>
                </c:pt>
              </c:numCache>
            </c:numRef>
          </c:val>
          <c:smooth val="0"/>
        </c:ser>
        <c:dLbls>
          <c:showLegendKey val="0"/>
          <c:showVal val="0"/>
          <c:showCatName val="0"/>
          <c:showSerName val="0"/>
          <c:showPercent val="0"/>
          <c:showBubbleSize val="0"/>
        </c:dLbls>
        <c:marker val="1"/>
        <c:smooth val="0"/>
        <c:axId val="267762376"/>
        <c:axId val="267757280"/>
      </c:lineChart>
      <c:dateAx>
        <c:axId val="267762376"/>
        <c:scaling>
          <c:orientation val="minMax"/>
        </c:scaling>
        <c:delete val="1"/>
        <c:axPos val="b"/>
        <c:numFmt formatCode="ge" sourceLinked="1"/>
        <c:majorTickMark val="none"/>
        <c:minorTickMark val="none"/>
        <c:tickLblPos val="none"/>
        <c:crossAx val="267757280"/>
        <c:crosses val="autoZero"/>
        <c:auto val="1"/>
        <c:lblOffset val="100"/>
        <c:baseTimeUnit val="years"/>
      </c:dateAx>
      <c:valAx>
        <c:axId val="267757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7762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10" zoomScale="80" zoomScaleNormal="8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81" t="str">
        <f>データ!H6</f>
        <v>宮城県　名取市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82" t="s">
        <v>1</v>
      </c>
      <c r="C7" s="83"/>
      <c r="D7" s="83"/>
      <c r="E7" s="83"/>
      <c r="F7" s="83"/>
      <c r="G7" s="83"/>
      <c r="H7" s="83"/>
      <c r="I7" s="84"/>
      <c r="J7" s="82" t="s">
        <v>2</v>
      </c>
      <c r="K7" s="83"/>
      <c r="L7" s="83"/>
      <c r="M7" s="83"/>
      <c r="N7" s="83"/>
      <c r="O7" s="83"/>
      <c r="P7" s="83"/>
      <c r="Q7" s="84"/>
      <c r="R7" s="82" t="s">
        <v>3</v>
      </c>
      <c r="S7" s="83"/>
      <c r="T7" s="83"/>
      <c r="U7" s="83"/>
      <c r="V7" s="83"/>
      <c r="W7" s="83"/>
      <c r="X7" s="83"/>
      <c r="Y7" s="84"/>
      <c r="Z7" s="82" t="s">
        <v>4</v>
      </c>
      <c r="AA7" s="83"/>
      <c r="AB7" s="83"/>
      <c r="AC7" s="83"/>
      <c r="AD7" s="83"/>
      <c r="AE7" s="83"/>
      <c r="AF7" s="83"/>
      <c r="AG7" s="84"/>
      <c r="AH7" s="3"/>
      <c r="AI7" s="82" t="s">
        <v>5</v>
      </c>
      <c r="AJ7" s="83"/>
      <c r="AK7" s="83"/>
      <c r="AL7" s="83"/>
      <c r="AM7" s="83"/>
      <c r="AN7" s="83"/>
      <c r="AO7" s="83"/>
      <c r="AP7" s="84"/>
      <c r="AQ7" s="71" t="s">
        <v>6</v>
      </c>
      <c r="AR7" s="71"/>
      <c r="AS7" s="71"/>
      <c r="AT7" s="71"/>
      <c r="AU7" s="71"/>
      <c r="AV7" s="71"/>
      <c r="AW7" s="71"/>
      <c r="AX7" s="71"/>
      <c r="AY7" s="71" t="s">
        <v>7</v>
      </c>
      <c r="AZ7" s="71"/>
      <c r="BA7" s="71"/>
      <c r="BB7" s="71"/>
      <c r="BC7" s="71"/>
      <c r="BD7" s="71"/>
      <c r="BE7" s="71"/>
      <c r="BF7" s="71"/>
      <c r="BG7" s="3"/>
      <c r="BH7" s="3"/>
      <c r="BI7" s="3"/>
      <c r="BJ7" s="3"/>
      <c r="BK7" s="3"/>
      <c r="BL7" s="4" t="s">
        <v>8</v>
      </c>
      <c r="BM7" s="5"/>
      <c r="BN7" s="5"/>
      <c r="BO7" s="5"/>
      <c r="BP7" s="5"/>
      <c r="BQ7" s="5"/>
      <c r="BR7" s="5"/>
      <c r="BS7" s="5"/>
      <c r="BT7" s="5"/>
      <c r="BU7" s="5"/>
      <c r="BV7" s="5"/>
      <c r="BW7" s="5"/>
      <c r="BX7" s="5"/>
      <c r="BY7" s="6"/>
    </row>
    <row r="8" spans="1:78" ht="18.75" customHeight="1">
      <c r="A8" s="2"/>
      <c r="B8" s="74" t="str">
        <f>データ!I6</f>
        <v>法適用</v>
      </c>
      <c r="C8" s="75"/>
      <c r="D8" s="75"/>
      <c r="E8" s="75"/>
      <c r="F8" s="75"/>
      <c r="G8" s="75"/>
      <c r="H8" s="75"/>
      <c r="I8" s="76"/>
      <c r="J8" s="74" t="str">
        <f>データ!J6</f>
        <v>水道事業</v>
      </c>
      <c r="K8" s="75"/>
      <c r="L8" s="75"/>
      <c r="M8" s="75"/>
      <c r="N8" s="75"/>
      <c r="O8" s="75"/>
      <c r="P8" s="75"/>
      <c r="Q8" s="76"/>
      <c r="R8" s="74" t="str">
        <f>データ!K6</f>
        <v>末端給水事業</v>
      </c>
      <c r="S8" s="75"/>
      <c r="T8" s="75"/>
      <c r="U8" s="75"/>
      <c r="V8" s="75"/>
      <c r="W8" s="75"/>
      <c r="X8" s="75"/>
      <c r="Y8" s="76"/>
      <c r="Z8" s="74" t="str">
        <f>データ!L6</f>
        <v>A4</v>
      </c>
      <c r="AA8" s="75"/>
      <c r="AB8" s="75"/>
      <c r="AC8" s="75"/>
      <c r="AD8" s="75"/>
      <c r="AE8" s="75"/>
      <c r="AF8" s="75"/>
      <c r="AG8" s="76"/>
      <c r="AH8" s="3"/>
      <c r="AI8" s="77">
        <f>データ!Q6</f>
        <v>76107</v>
      </c>
      <c r="AJ8" s="78"/>
      <c r="AK8" s="78"/>
      <c r="AL8" s="78"/>
      <c r="AM8" s="78"/>
      <c r="AN8" s="78"/>
      <c r="AO8" s="78"/>
      <c r="AP8" s="79"/>
      <c r="AQ8" s="60">
        <f>データ!R6</f>
        <v>98.17</v>
      </c>
      <c r="AR8" s="60"/>
      <c r="AS8" s="60"/>
      <c r="AT8" s="60"/>
      <c r="AU8" s="60"/>
      <c r="AV8" s="60"/>
      <c r="AW8" s="60"/>
      <c r="AX8" s="60"/>
      <c r="AY8" s="60">
        <f>データ!S6</f>
        <v>775.26</v>
      </c>
      <c r="AZ8" s="60"/>
      <c r="BA8" s="60"/>
      <c r="BB8" s="60"/>
      <c r="BC8" s="60"/>
      <c r="BD8" s="60"/>
      <c r="BE8" s="60"/>
      <c r="BF8" s="60"/>
      <c r="BG8" s="3"/>
      <c r="BH8" s="3"/>
      <c r="BI8" s="3"/>
      <c r="BJ8" s="3"/>
      <c r="BK8" s="3"/>
      <c r="BL8" s="69" t="s">
        <v>9</v>
      </c>
      <c r="BM8" s="70"/>
      <c r="BN8" s="7" t="s">
        <v>10</v>
      </c>
      <c r="BO8" s="8"/>
      <c r="BP8" s="8"/>
      <c r="BQ8" s="8"/>
      <c r="BR8" s="8"/>
      <c r="BS8" s="8"/>
      <c r="BT8" s="8"/>
      <c r="BU8" s="8"/>
      <c r="BV8" s="8"/>
      <c r="BW8" s="8"/>
      <c r="BX8" s="8"/>
      <c r="BY8" s="9"/>
    </row>
    <row r="9" spans="1:78" ht="18.75" customHeight="1">
      <c r="A9" s="2"/>
      <c r="B9" s="71" t="s">
        <v>11</v>
      </c>
      <c r="C9" s="71"/>
      <c r="D9" s="71"/>
      <c r="E9" s="71"/>
      <c r="F9" s="71"/>
      <c r="G9" s="71"/>
      <c r="H9" s="71"/>
      <c r="I9" s="71"/>
      <c r="J9" s="71" t="s">
        <v>12</v>
      </c>
      <c r="K9" s="71"/>
      <c r="L9" s="71"/>
      <c r="M9" s="71"/>
      <c r="N9" s="71"/>
      <c r="O9" s="71"/>
      <c r="P9" s="71"/>
      <c r="Q9" s="71"/>
      <c r="R9" s="71" t="s">
        <v>13</v>
      </c>
      <c r="S9" s="71"/>
      <c r="T9" s="71"/>
      <c r="U9" s="71"/>
      <c r="V9" s="71"/>
      <c r="W9" s="71"/>
      <c r="X9" s="71"/>
      <c r="Y9" s="71"/>
      <c r="Z9" s="71" t="s">
        <v>14</v>
      </c>
      <c r="AA9" s="71"/>
      <c r="AB9" s="71"/>
      <c r="AC9" s="71"/>
      <c r="AD9" s="71"/>
      <c r="AE9" s="71"/>
      <c r="AF9" s="71"/>
      <c r="AG9" s="71"/>
      <c r="AH9" s="3"/>
      <c r="AI9" s="71" t="s">
        <v>15</v>
      </c>
      <c r="AJ9" s="71"/>
      <c r="AK9" s="71"/>
      <c r="AL9" s="71"/>
      <c r="AM9" s="71"/>
      <c r="AN9" s="71"/>
      <c r="AO9" s="71"/>
      <c r="AP9" s="71"/>
      <c r="AQ9" s="71" t="s">
        <v>16</v>
      </c>
      <c r="AR9" s="71"/>
      <c r="AS9" s="71"/>
      <c r="AT9" s="71"/>
      <c r="AU9" s="71"/>
      <c r="AV9" s="71"/>
      <c r="AW9" s="71"/>
      <c r="AX9" s="71"/>
      <c r="AY9" s="71" t="s">
        <v>17</v>
      </c>
      <c r="AZ9" s="71"/>
      <c r="BA9" s="71"/>
      <c r="BB9" s="71"/>
      <c r="BC9" s="71"/>
      <c r="BD9" s="71"/>
      <c r="BE9" s="71"/>
      <c r="BF9" s="71"/>
      <c r="BG9" s="3"/>
      <c r="BH9" s="3"/>
      <c r="BI9" s="3"/>
      <c r="BJ9" s="3"/>
      <c r="BK9" s="3"/>
      <c r="BL9" s="72" t="s">
        <v>18</v>
      </c>
      <c r="BM9" s="73"/>
      <c r="BN9" s="10" t="s">
        <v>19</v>
      </c>
      <c r="BO9" s="11"/>
      <c r="BP9" s="11"/>
      <c r="BQ9" s="11"/>
      <c r="BR9" s="11"/>
      <c r="BS9" s="11"/>
      <c r="BT9" s="11"/>
      <c r="BU9" s="11"/>
      <c r="BV9" s="11"/>
      <c r="BW9" s="11"/>
      <c r="BX9" s="11"/>
      <c r="BY9" s="12"/>
    </row>
    <row r="10" spans="1:78" ht="18.75" customHeight="1">
      <c r="A10" s="2"/>
      <c r="B10" s="60" t="str">
        <f>データ!M6</f>
        <v>-</v>
      </c>
      <c r="C10" s="60"/>
      <c r="D10" s="60"/>
      <c r="E10" s="60"/>
      <c r="F10" s="60"/>
      <c r="G10" s="60"/>
      <c r="H10" s="60"/>
      <c r="I10" s="60"/>
      <c r="J10" s="60">
        <f>データ!N6</f>
        <v>88.83</v>
      </c>
      <c r="K10" s="60"/>
      <c r="L10" s="60"/>
      <c r="M10" s="60"/>
      <c r="N10" s="60"/>
      <c r="O10" s="60"/>
      <c r="P10" s="60"/>
      <c r="Q10" s="60"/>
      <c r="R10" s="60">
        <f>データ!O6</f>
        <v>99.61</v>
      </c>
      <c r="S10" s="60"/>
      <c r="T10" s="60"/>
      <c r="U10" s="60"/>
      <c r="V10" s="60"/>
      <c r="W10" s="60"/>
      <c r="X10" s="60"/>
      <c r="Y10" s="60"/>
      <c r="Z10" s="68">
        <f>データ!P6</f>
        <v>3402</v>
      </c>
      <c r="AA10" s="68"/>
      <c r="AB10" s="68"/>
      <c r="AC10" s="68"/>
      <c r="AD10" s="68"/>
      <c r="AE10" s="68"/>
      <c r="AF10" s="68"/>
      <c r="AG10" s="68"/>
      <c r="AH10" s="2"/>
      <c r="AI10" s="68">
        <f>データ!T6</f>
        <v>76012</v>
      </c>
      <c r="AJ10" s="68"/>
      <c r="AK10" s="68"/>
      <c r="AL10" s="68"/>
      <c r="AM10" s="68"/>
      <c r="AN10" s="68"/>
      <c r="AO10" s="68"/>
      <c r="AP10" s="68"/>
      <c r="AQ10" s="60">
        <f>データ!U6</f>
        <v>98.17</v>
      </c>
      <c r="AR10" s="60"/>
      <c r="AS10" s="60"/>
      <c r="AT10" s="60"/>
      <c r="AU10" s="60"/>
      <c r="AV10" s="60"/>
      <c r="AW10" s="60"/>
      <c r="AX10" s="60"/>
      <c r="AY10" s="60">
        <f>データ!V6</f>
        <v>774.29</v>
      </c>
      <c r="AZ10" s="60"/>
      <c r="BA10" s="60"/>
      <c r="BB10" s="60"/>
      <c r="BC10" s="60"/>
      <c r="BD10" s="60"/>
      <c r="BE10" s="60"/>
      <c r="BF10" s="60"/>
      <c r="BG10" s="2"/>
      <c r="BH10" s="2"/>
      <c r="BI10" s="2"/>
      <c r="BJ10" s="2"/>
      <c r="BK10" s="2"/>
      <c r="BL10" s="61" t="s">
        <v>20</v>
      </c>
      <c r="BM10" s="62"/>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22</v>
      </c>
      <c r="BM11" s="63"/>
      <c r="BN11" s="63"/>
      <c r="BO11" s="63"/>
      <c r="BP11" s="63"/>
      <c r="BQ11" s="63"/>
      <c r="BR11" s="63"/>
      <c r="BS11" s="63"/>
      <c r="BT11" s="63"/>
      <c r="BU11" s="63"/>
      <c r="BV11" s="63"/>
      <c r="BW11" s="63"/>
      <c r="BX11" s="63"/>
      <c r="BY11" s="63"/>
      <c r="BZ11" s="63"/>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c r="A14" s="2"/>
      <c r="B14" s="65" t="s">
        <v>23</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41" t="s">
        <v>24</v>
      </c>
      <c r="BM14" s="42"/>
      <c r="BN14" s="42"/>
      <c r="BO14" s="42"/>
      <c r="BP14" s="42"/>
      <c r="BQ14" s="42"/>
      <c r="BR14" s="42"/>
      <c r="BS14" s="42"/>
      <c r="BT14" s="42"/>
      <c r="BU14" s="42"/>
      <c r="BV14" s="42"/>
      <c r="BW14" s="42"/>
      <c r="BX14" s="42"/>
      <c r="BY14" s="42"/>
      <c r="BZ14" s="43"/>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105</v>
      </c>
      <c r="BM16" s="55"/>
      <c r="BN16" s="55"/>
      <c r="BO16" s="55"/>
      <c r="BP16" s="55"/>
      <c r="BQ16" s="55"/>
      <c r="BR16" s="55"/>
      <c r="BS16" s="55"/>
      <c r="BT16" s="55"/>
      <c r="BU16" s="55"/>
      <c r="BV16" s="55"/>
      <c r="BW16" s="55"/>
      <c r="BX16" s="55"/>
      <c r="BY16" s="55"/>
      <c r="BZ16" s="56"/>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54"/>
      <c r="BM34" s="55"/>
      <c r="BN34" s="55"/>
      <c r="BO34" s="55"/>
      <c r="BP34" s="55"/>
      <c r="BQ34" s="55"/>
      <c r="BR34" s="55"/>
      <c r="BS34" s="55"/>
      <c r="BT34" s="55"/>
      <c r="BU34" s="55"/>
      <c r="BV34" s="55"/>
      <c r="BW34" s="55"/>
      <c r="BX34" s="55"/>
      <c r="BY34" s="55"/>
      <c r="BZ34" s="56"/>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54"/>
      <c r="BM35" s="55"/>
      <c r="BN35" s="55"/>
      <c r="BO35" s="55"/>
      <c r="BP35" s="55"/>
      <c r="BQ35" s="55"/>
      <c r="BR35" s="55"/>
      <c r="BS35" s="55"/>
      <c r="BT35" s="55"/>
      <c r="BU35" s="55"/>
      <c r="BV35" s="55"/>
      <c r="BW35" s="55"/>
      <c r="BX35" s="55"/>
      <c r="BY35" s="55"/>
      <c r="BZ35" s="56"/>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4"/>
      <c r="BM44" s="55"/>
      <c r="BN44" s="55"/>
      <c r="BO44" s="55"/>
      <c r="BP44" s="55"/>
      <c r="BQ44" s="55"/>
      <c r="BR44" s="55"/>
      <c r="BS44" s="55"/>
      <c r="BT44" s="55"/>
      <c r="BU44" s="55"/>
      <c r="BV44" s="55"/>
      <c r="BW44" s="55"/>
      <c r="BX44" s="55"/>
      <c r="BY44" s="55"/>
      <c r="BZ44" s="56"/>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106</v>
      </c>
      <c r="BM47" s="55"/>
      <c r="BN47" s="55"/>
      <c r="BO47" s="55"/>
      <c r="BP47" s="55"/>
      <c r="BQ47" s="55"/>
      <c r="BR47" s="55"/>
      <c r="BS47" s="55"/>
      <c r="BT47" s="55"/>
      <c r="BU47" s="55"/>
      <c r="BV47" s="55"/>
      <c r="BW47" s="55"/>
      <c r="BX47" s="55"/>
      <c r="BY47" s="55"/>
      <c r="BZ47" s="56"/>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54"/>
      <c r="BM56" s="55"/>
      <c r="BN56" s="55"/>
      <c r="BO56" s="55"/>
      <c r="BP56" s="55"/>
      <c r="BQ56" s="55"/>
      <c r="BR56" s="55"/>
      <c r="BS56" s="55"/>
      <c r="BT56" s="55"/>
      <c r="BU56" s="55"/>
      <c r="BV56" s="55"/>
      <c r="BW56" s="55"/>
      <c r="BX56" s="55"/>
      <c r="BY56" s="55"/>
      <c r="BZ56" s="56"/>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54"/>
      <c r="BM57" s="55"/>
      <c r="BN57" s="55"/>
      <c r="BO57" s="55"/>
      <c r="BP57" s="55"/>
      <c r="BQ57" s="55"/>
      <c r="BR57" s="55"/>
      <c r="BS57" s="55"/>
      <c r="BT57" s="55"/>
      <c r="BU57" s="55"/>
      <c r="BV57" s="55"/>
      <c r="BW57" s="55"/>
      <c r="BX57" s="55"/>
      <c r="BY57" s="55"/>
      <c r="BZ57" s="56"/>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4"/>
      <c r="BM58" s="55"/>
      <c r="BN58" s="55"/>
      <c r="BO58" s="55"/>
      <c r="BP58" s="55"/>
      <c r="BQ58" s="55"/>
      <c r="BR58" s="55"/>
      <c r="BS58" s="55"/>
      <c r="BT58" s="55"/>
      <c r="BU58" s="55"/>
      <c r="BV58" s="55"/>
      <c r="BW58" s="55"/>
      <c r="BX58" s="55"/>
      <c r="BY58" s="55"/>
      <c r="BZ58" s="56"/>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4"/>
      <c r="BM59" s="55"/>
      <c r="BN59" s="55"/>
      <c r="BO59" s="55"/>
      <c r="BP59" s="55"/>
      <c r="BQ59" s="55"/>
      <c r="BR59" s="55"/>
      <c r="BS59" s="55"/>
      <c r="BT59" s="55"/>
      <c r="BU59" s="55"/>
      <c r="BV59" s="55"/>
      <c r="BW59" s="55"/>
      <c r="BX59" s="55"/>
      <c r="BY59" s="55"/>
      <c r="BZ59" s="56"/>
    </row>
    <row r="60" spans="1:78" ht="13.5" customHeight="1">
      <c r="A60" s="2"/>
      <c r="B60" s="57" t="s">
        <v>34</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4"/>
      <c r="BM60" s="55"/>
      <c r="BN60" s="55"/>
      <c r="BO60" s="55"/>
      <c r="BP60" s="55"/>
      <c r="BQ60" s="55"/>
      <c r="BR60" s="55"/>
      <c r="BS60" s="55"/>
      <c r="BT60" s="55"/>
      <c r="BU60" s="55"/>
      <c r="BV60" s="55"/>
      <c r="BW60" s="55"/>
      <c r="BX60" s="55"/>
      <c r="BY60" s="55"/>
      <c r="BZ60" s="56"/>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4"/>
      <c r="BM61" s="55"/>
      <c r="BN61" s="55"/>
      <c r="BO61" s="55"/>
      <c r="BP61" s="55"/>
      <c r="BQ61" s="55"/>
      <c r="BR61" s="55"/>
      <c r="BS61" s="55"/>
      <c r="BT61" s="55"/>
      <c r="BU61" s="55"/>
      <c r="BV61" s="55"/>
      <c r="BW61" s="55"/>
      <c r="BX61" s="55"/>
      <c r="BY61" s="55"/>
      <c r="BZ61" s="56"/>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4"/>
      <c r="BM63" s="55"/>
      <c r="BN63" s="55"/>
      <c r="BO63" s="55"/>
      <c r="BP63" s="55"/>
      <c r="BQ63" s="55"/>
      <c r="BR63" s="55"/>
      <c r="BS63" s="55"/>
      <c r="BT63" s="55"/>
      <c r="BU63" s="55"/>
      <c r="BV63" s="55"/>
      <c r="BW63" s="55"/>
      <c r="BX63" s="55"/>
      <c r="BY63" s="55"/>
      <c r="BZ63" s="56"/>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104</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6" t="s">
        <v>49</v>
      </c>
      <c r="I3" s="87"/>
      <c r="J3" s="87"/>
      <c r="K3" s="87"/>
      <c r="L3" s="87"/>
      <c r="M3" s="87"/>
      <c r="N3" s="87"/>
      <c r="O3" s="87"/>
      <c r="P3" s="87"/>
      <c r="Q3" s="87"/>
      <c r="R3" s="87"/>
      <c r="S3" s="87"/>
      <c r="T3" s="87"/>
      <c r="U3" s="87"/>
      <c r="V3" s="88"/>
      <c r="W3" s="92" t="s">
        <v>50</v>
      </c>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t="s">
        <v>51</v>
      </c>
      <c r="DH3" s="85"/>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row>
    <row r="4" spans="1:143">
      <c r="A4" s="26" t="s">
        <v>52</v>
      </c>
      <c r="B4" s="28"/>
      <c r="C4" s="28"/>
      <c r="D4" s="28"/>
      <c r="E4" s="28"/>
      <c r="F4" s="28"/>
      <c r="G4" s="28"/>
      <c r="H4" s="89"/>
      <c r="I4" s="90"/>
      <c r="J4" s="90"/>
      <c r="K4" s="90"/>
      <c r="L4" s="90"/>
      <c r="M4" s="90"/>
      <c r="N4" s="90"/>
      <c r="O4" s="90"/>
      <c r="P4" s="90"/>
      <c r="Q4" s="90"/>
      <c r="R4" s="90"/>
      <c r="S4" s="90"/>
      <c r="T4" s="90"/>
      <c r="U4" s="90"/>
      <c r="V4" s="91"/>
      <c r="W4" s="85" t="s">
        <v>53</v>
      </c>
      <c r="X4" s="85"/>
      <c r="Y4" s="85"/>
      <c r="Z4" s="85"/>
      <c r="AA4" s="85"/>
      <c r="AB4" s="85"/>
      <c r="AC4" s="85"/>
      <c r="AD4" s="85"/>
      <c r="AE4" s="85"/>
      <c r="AF4" s="85"/>
      <c r="AG4" s="85"/>
      <c r="AH4" s="85" t="s">
        <v>54</v>
      </c>
      <c r="AI4" s="85"/>
      <c r="AJ4" s="85"/>
      <c r="AK4" s="85"/>
      <c r="AL4" s="85"/>
      <c r="AM4" s="85"/>
      <c r="AN4" s="85"/>
      <c r="AO4" s="85"/>
      <c r="AP4" s="85"/>
      <c r="AQ4" s="85"/>
      <c r="AR4" s="85"/>
      <c r="AS4" s="85" t="s">
        <v>55</v>
      </c>
      <c r="AT4" s="85"/>
      <c r="AU4" s="85"/>
      <c r="AV4" s="85"/>
      <c r="AW4" s="85"/>
      <c r="AX4" s="85"/>
      <c r="AY4" s="85"/>
      <c r="AZ4" s="85"/>
      <c r="BA4" s="85"/>
      <c r="BB4" s="85"/>
      <c r="BC4" s="85"/>
      <c r="BD4" s="85" t="s">
        <v>56</v>
      </c>
      <c r="BE4" s="85"/>
      <c r="BF4" s="85"/>
      <c r="BG4" s="85"/>
      <c r="BH4" s="85"/>
      <c r="BI4" s="85"/>
      <c r="BJ4" s="85"/>
      <c r="BK4" s="85"/>
      <c r="BL4" s="85"/>
      <c r="BM4" s="85"/>
      <c r="BN4" s="85"/>
      <c r="BO4" s="85" t="s">
        <v>57</v>
      </c>
      <c r="BP4" s="85"/>
      <c r="BQ4" s="85"/>
      <c r="BR4" s="85"/>
      <c r="BS4" s="85"/>
      <c r="BT4" s="85"/>
      <c r="BU4" s="85"/>
      <c r="BV4" s="85"/>
      <c r="BW4" s="85"/>
      <c r="BX4" s="85"/>
      <c r="BY4" s="85"/>
      <c r="BZ4" s="85" t="s">
        <v>58</v>
      </c>
      <c r="CA4" s="85"/>
      <c r="CB4" s="85"/>
      <c r="CC4" s="85"/>
      <c r="CD4" s="85"/>
      <c r="CE4" s="85"/>
      <c r="CF4" s="85"/>
      <c r="CG4" s="85"/>
      <c r="CH4" s="85"/>
      <c r="CI4" s="85"/>
      <c r="CJ4" s="85"/>
      <c r="CK4" s="85" t="s">
        <v>59</v>
      </c>
      <c r="CL4" s="85"/>
      <c r="CM4" s="85"/>
      <c r="CN4" s="85"/>
      <c r="CO4" s="85"/>
      <c r="CP4" s="85"/>
      <c r="CQ4" s="85"/>
      <c r="CR4" s="85"/>
      <c r="CS4" s="85"/>
      <c r="CT4" s="85"/>
      <c r="CU4" s="85"/>
      <c r="CV4" s="85" t="s">
        <v>60</v>
      </c>
      <c r="CW4" s="85"/>
      <c r="CX4" s="85"/>
      <c r="CY4" s="85"/>
      <c r="CZ4" s="85"/>
      <c r="DA4" s="85"/>
      <c r="DB4" s="85"/>
      <c r="DC4" s="85"/>
      <c r="DD4" s="85"/>
      <c r="DE4" s="85"/>
      <c r="DF4" s="85"/>
      <c r="DG4" s="85" t="s">
        <v>61</v>
      </c>
      <c r="DH4" s="85"/>
      <c r="DI4" s="85"/>
      <c r="DJ4" s="85"/>
      <c r="DK4" s="85"/>
      <c r="DL4" s="85"/>
      <c r="DM4" s="85"/>
      <c r="DN4" s="85"/>
      <c r="DO4" s="85"/>
      <c r="DP4" s="85"/>
      <c r="DQ4" s="85"/>
      <c r="DR4" s="85" t="s">
        <v>62</v>
      </c>
      <c r="DS4" s="85"/>
      <c r="DT4" s="85"/>
      <c r="DU4" s="85"/>
      <c r="DV4" s="85"/>
      <c r="DW4" s="85"/>
      <c r="DX4" s="85"/>
      <c r="DY4" s="85"/>
      <c r="DZ4" s="85"/>
      <c r="EA4" s="85"/>
      <c r="EB4" s="85"/>
      <c r="EC4" s="85" t="s">
        <v>63</v>
      </c>
      <c r="ED4" s="85"/>
      <c r="EE4" s="85"/>
      <c r="EF4" s="85"/>
      <c r="EG4" s="85"/>
      <c r="EH4" s="85"/>
      <c r="EI4" s="85"/>
      <c r="EJ4" s="85"/>
      <c r="EK4" s="85"/>
      <c r="EL4" s="85"/>
      <c r="EM4" s="85"/>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42072</v>
      </c>
      <c r="D6" s="31">
        <f t="shared" si="3"/>
        <v>46</v>
      </c>
      <c r="E6" s="31">
        <f t="shared" si="3"/>
        <v>1</v>
      </c>
      <c r="F6" s="31">
        <f t="shared" si="3"/>
        <v>0</v>
      </c>
      <c r="G6" s="31">
        <f t="shared" si="3"/>
        <v>1</v>
      </c>
      <c r="H6" s="31" t="str">
        <f t="shared" si="3"/>
        <v>宮城県　名取市</v>
      </c>
      <c r="I6" s="31" t="str">
        <f t="shared" si="3"/>
        <v>法適用</v>
      </c>
      <c r="J6" s="31" t="str">
        <f t="shared" si="3"/>
        <v>水道事業</v>
      </c>
      <c r="K6" s="31" t="str">
        <f t="shared" si="3"/>
        <v>末端給水事業</v>
      </c>
      <c r="L6" s="31" t="str">
        <f t="shared" si="3"/>
        <v>A4</v>
      </c>
      <c r="M6" s="32" t="str">
        <f t="shared" si="3"/>
        <v>-</v>
      </c>
      <c r="N6" s="32">
        <f t="shared" si="3"/>
        <v>88.83</v>
      </c>
      <c r="O6" s="32">
        <f t="shared" si="3"/>
        <v>99.61</v>
      </c>
      <c r="P6" s="32">
        <f t="shared" si="3"/>
        <v>3402</v>
      </c>
      <c r="Q6" s="32">
        <f t="shared" si="3"/>
        <v>76107</v>
      </c>
      <c r="R6" s="32">
        <f t="shared" si="3"/>
        <v>98.17</v>
      </c>
      <c r="S6" s="32">
        <f t="shared" si="3"/>
        <v>775.26</v>
      </c>
      <c r="T6" s="32">
        <f t="shared" si="3"/>
        <v>76012</v>
      </c>
      <c r="U6" s="32">
        <f t="shared" si="3"/>
        <v>98.17</v>
      </c>
      <c r="V6" s="32">
        <f t="shared" si="3"/>
        <v>774.29</v>
      </c>
      <c r="W6" s="33">
        <f>IF(W7="",NA(),W7)</f>
        <v>114.08</v>
      </c>
      <c r="X6" s="33">
        <f t="shared" ref="X6:AF6" si="4">IF(X7="",NA(),X7)</f>
        <v>104.02</v>
      </c>
      <c r="Y6" s="33">
        <f t="shared" si="4"/>
        <v>118.67</v>
      </c>
      <c r="Z6" s="33">
        <f t="shared" si="4"/>
        <v>125.91</v>
      </c>
      <c r="AA6" s="33">
        <f t="shared" si="4"/>
        <v>130.80000000000001</v>
      </c>
      <c r="AB6" s="33">
        <f t="shared" si="4"/>
        <v>108.89</v>
      </c>
      <c r="AC6" s="33">
        <f t="shared" si="4"/>
        <v>107.68</v>
      </c>
      <c r="AD6" s="33">
        <f t="shared" si="4"/>
        <v>108.24</v>
      </c>
      <c r="AE6" s="33">
        <f t="shared" si="4"/>
        <v>107.8</v>
      </c>
      <c r="AF6" s="33">
        <f t="shared" si="4"/>
        <v>111.96</v>
      </c>
      <c r="AG6" s="32" t="str">
        <f>IF(AG7="","",IF(AG7="-","【-】","【"&amp;SUBSTITUTE(TEXT(AG7,"#,##0.00"),"-","△")&amp;"】"))</f>
        <v>【113.03】</v>
      </c>
      <c r="AH6" s="32">
        <f>IF(AH7="",NA(),AH7)</f>
        <v>0</v>
      </c>
      <c r="AI6" s="32">
        <f t="shared" ref="AI6:AQ6" si="5">IF(AI7="",NA(),AI7)</f>
        <v>0</v>
      </c>
      <c r="AJ6" s="32">
        <f t="shared" si="5"/>
        <v>0</v>
      </c>
      <c r="AK6" s="32">
        <f t="shared" si="5"/>
        <v>0</v>
      </c>
      <c r="AL6" s="32">
        <f t="shared" si="5"/>
        <v>0</v>
      </c>
      <c r="AM6" s="33">
        <f t="shared" si="5"/>
        <v>4.4400000000000004</v>
      </c>
      <c r="AN6" s="33">
        <f t="shared" si="5"/>
        <v>4.67</v>
      </c>
      <c r="AO6" s="33">
        <f t="shared" si="5"/>
        <v>4.46</v>
      </c>
      <c r="AP6" s="33">
        <f t="shared" si="5"/>
        <v>4.3899999999999997</v>
      </c>
      <c r="AQ6" s="33">
        <f t="shared" si="5"/>
        <v>0.41</v>
      </c>
      <c r="AR6" s="32" t="str">
        <f>IF(AR7="","",IF(AR7="-","【-】","【"&amp;SUBSTITUTE(TEXT(AR7,"#,##0.00"),"-","△")&amp;"】"))</f>
        <v>【0.81】</v>
      </c>
      <c r="AS6" s="33">
        <f>IF(AS7="",NA(),AS7)</f>
        <v>488.13</v>
      </c>
      <c r="AT6" s="33">
        <f t="shared" ref="AT6:BB6" si="6">IF(AT7="",NA(),AT7)</f>
        <v>771.06</v>
      </c>
      <c r="AU6" s="33">
        <f t="shared" si="6"/>
        <v>988.38</v>
      </c>
      <c r="AV6" s="33">
        <f t="shared" si="6"/>
        <v>1086.29</v>
      </c>
      <c r="AW6" s="33">
        <f t="shared" si="6"/>
        <v>568.98</v>
      </c>
      <c r="AX6" s="33">
        <f t="shared" si="6"/>
        <v>699.11</v>
      </c>
      <c r="AY6" s="33">
        <f t="shared" si="6"/>
        <v>695.41</v>
      </c>
      <c r="AZ6" s="33">
        <f t="shared" si="6"/>
        <v>701</v>
      </c>
      <c r="BA6" s="33">
        <f t="shared" si="6"/>
        <v>739.59</v>
      </c>
      <c r="BB6" s="33">
        <f t="shared" si="6"/>
        <v>335.95</v>
      </c>
      <c r="BC6" s="32" t="str">
        <f>IF(BC7="","",IF(BC7="-","【-】","【"&amp;SUBSTITUTE(TEXT(BC7,"#,##0.00"),"-","△")&amp;"】"))</f>
        <v>【264.16】</v>
      </c>
      <c r="BD6" s="33">
        <f>IF(BD7="",NA(),BD7)</f>
        <v>140</v>
      </c>
      <c r="BE6" s="33">
        <f t="shared" ref="BE6:BM6" si="7">IF(BE7="",NA(),BE7)</f>
        <v>138.31</v>
      </c>
      <c r="BF6" s="33">
        <f t="shared" si="7"/>
        <v>102.9</v>
      </c>
      <c r="BG6" s="33">
        <f t="shared" si="7"/>
        <v>81.83</v>
      </c>
      <c r="BH6" s="33">
        <f t="shared" si="7"/>
        <v>67.2</v>
      </c>
      <c r="BI6" s="33">
        <f t="shared" si="7"/>
        <v>339.69</v>
      </c>
      <c r="BJ6" s="33">
        <f t="shared" si="7"/>
        <v>343.45</v>
      </c>
      <c r="BK6" s="33">
        <f t="shared" si="7"/>
        <v>330.99</v>
      </c>
      <c r="BL6" s="33">
        <f t="shared" si="7"/>
        <v>324.08999999999997</v>
      </c>
      <c r="BM6" s="33">
        <f t="shared" si="7"/>
        <v>319.82</v>
      </c>
      <c r="BN6" s="32" t="str">
        <f>IF(BN7="","",IF(BN7="-","【-】","【"&amp;SUBSTITUTE(TEXT(BN7,"#,##0.00"),"-","△")&amp;"】"))</f>
        <v>【283.72】</v>
      </c>
      <c r="BO6" s="33">
        <f>IF(BO7="",NA(),BO7)</f>
        <v>106.02</v>
      </c>
      <c r="BP6" s="33">
        <f t="shared" ref="BP6:BX6" si="8">IF(BP7="",NA(),BP7)</f>
        <v>94.47</v>
      </c>
      <c r="BQ6" s="33">
        <f t="shared" si="8"/>
        <v>106.38</v>
      </c>
      <c r="BR6" s="33">
        <f t="shared" si="8"/>
        <v>112.97</v>
      </c>
      <c r="BS6" s="33">
        <f t="shared" si="8"/>
        <v>122.67</v>
      </c>
      <c r="BT6" s="33">
        <f t="shared" si="8"/>
        <v>101.27</v>
      </c>
      <c r="BU6" s="33">
        <f t="shared" si="8"/>
        <v>99.61</v>
      </c>
      <c r="BV6" s="33">
        <f t="shared" si="8"/>
        <v>100.27</v>
      </c>
      <c r="BW6" s="33">
        <f t="shared" si="8"/>
        <v>99.46</v>
      </c>
      <c r="BX6" s="33">
        <f t="shared" si="8"/>
        <v>105.21</v>
      </c>
      <c r="BY6" s="32" t="str">
        <f>IF(BY7="","",IF(BY7="-","【-】","【"&amp;SUBSTITUTE(TEXT(BY7,"#,##0.00"),"-","△")&amp;"】"))</f>
        <v>【104.60】</v>
      </c>
      <c r="BZ6" s="33">
        <f>IF(BZ7="",NA(),BZ7)</f>
        <v>248</v>
      </c>
      <c r="CA6" s="33">
        <f t="shared" ref="CA6:CI6" si="9">IF(CA7="",NA(),CA7)</f>
        <v>272.86</v>
      </c>
      <c r="CB6" s="33">
        <f t="shared" si="9"/>
        <v>250.31</v>
      </c>
      <c r="CC6" s="33">
        <f t="shared" si="9"/>
        <v>236.87</v>
      </c>
      <c r="CD6" s="33">
        <f t="shared" si="9"/>
        <v>216.96</v>
      </c>
      <c r="CE6" s="33">
        <f t="shared" si="9"/>
        <v>167.74</v>
      </c>
      <c r="CF6" s="33">
        <f t="shared" si="9"/>
        <v>169.59</v>
      </c>
      <c r="CG6" s="33">
        <f t="shared" si="9"/>
        <v>169.62</v>
      </c>
      <c r="CH6" s="33">
        <f t="shared" si="9"/>
        <v>171.78</v>
      </c>
      <c r="CI6" s="33">
        <f t="shared" si="9"/>
        <v>162.59</v>
      </c>
      <c r="CJ6" s="32" t="str">
        <f>IF(CJ7="","",IF(CJ7="-","【-】","【"&amp;SUBSTITUTE(TEXT(CJ7,"#,##0.00"),"-","△")&amp;"】"))</f>
        <v>【164.21】</v>
      </c>
      <c r="CK6" s="33">
        <f>IF(CK7="",NA(),CK7)</f>
        <v>63.08</v>
      </c>
      <c r="CL6" s="33">
        <f t="shared" ref="CL6:CT6" si="10">IF(CL7="",NA(),CL7)</f>
        <v>60.51</v>
      </c>
      <c r="CM6" s="33">
        <f t="shared" si="10"/>
        <v>62.1</v>
      </c>
      <c r="CN6" s="33">
        <f t="shared" si="10"/>
        <v>64.78</v>
      </c>
      <c r="CO6" s="33">
        <f t="shared" si="10"/>
        <v>64.47</v>
      </c>
      <c r="CP6" s="33">
        <f t="shared" si="10"/>
        <v>60.83</v>
      </c>
      <c r="CQ6" s="33">
        <f t="shared" si="10"/>
        <v>60.04</v>
      </c>
      <c r="CR6" s="33">
        <f t="shared" si="10"/>
        <v>59.88</v>
      </c>
      <c r="CS6" s="33">
        <f t="shared" si="10"/>
        <v>59.68</v>
      </c>
      <c r="CT6" s="33">
        <f t="shared" si="10"/>
        <v>59.17</v>
      </c>
      <c r="CU6" s="32" t="str">
        <f>IF(CU7="","",IF(CU7="-","【-】","【"&amp;SUBSTITUTE(TEXT(CU7,"#,##0.00"),"-","△")&amp;"】"))</f>
        <v>【59.80】</v>
      </c>
      <c r="CV6" s="33">
        <f>IF(CV7="",NA(),CV7)</f>
        <v>85.41</v>
      </c>
      <c r="CW6" s="33">
        <f t="shared" ref="CW6:DE6" si="11">IF(CW7="",NA(),CW7)</f>
        <v>78.77</v>
      </c>
      <c r="CX6" s="33">
        <f t="shared" si="11"/>
        <v>84.46</v>
      </c>
      <c r="CY6" s="33">
        <f t="shared" si="11"/>
        <v>83.89</v>
      </c>
      <c r="CZ6" s="33">
        <f t="shared" si="11"/>
        <v>83.31</v>
      </c>
      <c r="DA6" s="33">
        <f t="shared" si="11"/>
        <v>87.92</v>
      </c>
      <c r="DB6" s="33">
        <f t="shared" si="11"/>
        <v>87.33</v>
      </c>
      <c r="DC6" s="33">
        <f t="shared" si="11"/>
        <v>87.65</v>
      </c>
      <c r="DD6" s="33">
        <f t="shared" si="11"/>
        <v>87.63</v>
      </c>
      <c r="DE6" s="33">
        <f t="shared" si="11"/>
        <v>87.6</v>
      </c>
      <c r="DF6" s="32" t="str">
        <f>IF(DF7="","",IF(DF7="-","【-】","【"&amp;SUBSTITUTE(TEXT(DF7,"#,##0.00"),"-","△")&amp;"】"))</f>
        <v>【89.78】</v>
      </c>
      <c r="DG6" s="33">
        <f>IF(DG7="",NA(),DG7)</f>
        <v>43.27</v>
      </c>
      <c r="DH6" s="33">
        <f t="shared" ref="DH6:DP6" si="12">IF(DH7="",NA(),DH7)</f>
        <v>42.53</v>
      </c>
      <c r="DI6" s="33">
        <f t="shared" si="12"/>
        <v>44.19</v>
      </c>
      <c r="DJ6" s="33">
        <f t="shared" si="12"/>
        <v>45.78</v>
      </c>
      <c r="DK6" s="33">
        <f t="shared" si="12"/>
        <v>48.89</v>
      </c>
      <c r="DL6" s="33">
        <f t="shared" si="12"/>
        <v>36.700000000000003</v>
      </c>
      <c r="DM6" s="33">
        <f t="shared" si="12"/>
        <v>37.71</v>
      </c>
      <c r="DN6" s="33">
        <f t="shared" si="12"/>
        <v>38.69</v>
      </c>
      <c r="DO6" s="33">
        <f t="shared" si="12"/>
        <v>39.65</v>
      </c>
      <c r="DP6" s="33">
        <f t="shared" si="12"/>
        <v>45.25</v>
      </c>
      <c r="DQ6" s="32" t="str">
        <f>IF(DQ7="","",IF(DQ7="-","【-】","【"&amp;SUBSTITUTE(TEXT(DQ7,"#,##0.00"),"-","△")&amp;"】"))</f>
        <v>【46.31】</v>
      </c>
      <c r="DR6" s="33">
        <f>IF(DR7="",NA(),DR7)</f>
        <v>1.72</v>
      </c>
      <c r="DS6" s="33">
        <f t="shared" ref="DS6:EA6" si="13">IF(DS7="",NA(),DS7)</f>
        <v>3.04</v>
      </c>
      <c r="DT6" s="33">
        <f t="shared" si="13"/>
        <v>3.37</v>
      </c>
      <c r="DU6" s="33">
        <f t="shared" si="13"/>
        <v>3.56</v>
      </c>
      <c r="DV6" s="33">
        <f t="shared" si="13"/>
        <v>4.08</v>
      </c>
      <c r="DW6" s="33">
        <f t="shared" si="13"/>
        <v>6.92</v>
      </c>
      <c r="DX6" s="33">
        <f t="shared" si="13"/>
        <v>7.67</v>
      </c>
      <c r="DY6" s="33">
        <f t="shared" si="13"/>
        <v>8.4</v>
      </c>
      <c r="DZ6" s="33">
        <f t="shared" si="13"/>
        <v>9.7100000000000009</v>
      </c>
      <c r="EA6" s="33">
        <f t="shared" si="13"/>
        <v>10.71</v>
      </c>
      <c r="EB6" s="32" t="str">
        <f>IF(EB7="","",IF(EB7="-","【-】","【"&amp;SUBSTITUTE(TEXT(EB7,"#,##0.00"),"-","△")&amp;"】"))</f>
        <v>【12.42】</v>
      </c>
      <c r="EC6" s="33">
        <f>IF(EC7="",NA(),EC7)</f>
        <v>3.66</v>
      </c>
      <c r="ED6" s="33">
        <f t="shared" ref="ED6:EL6" si="14">IF(ED7="",NA(),ED7)</f>
        <v>6.8</v>
      </c>
      <c r="EE6" s="33">
        <f t="shared" si="14"/>
        <v>0.32</v>
      </c>
      <c r="EF6" s="33">
        <f t="shared" si="14"/>
        <v>1.33</v>
      </c>
      <c r="EG6" s="33">
        <f t="shared" si="14"/>
        <v>1.64</v>
      </c>
      <c r="EH6" s="33">
        <f t="shared" si="14"/>
        <v>0.82</v>
      </c>
      <c r="EI6" s="33">
        <f t="shared" si="14"/>
        <v>0.84</v>
      </c>
      <c r="EJ6" s="33">
        <f t="shared" si="14"/>
        <v>0.78</v>
      </c>
      <c r="EK6" s="33">
        <f t="shared" si="14"/>
        <v>0.83</v>
      </c>
      <c r="EL6" s="33">
        <f t="shared" si="14"/>
        <v>0.72</v>
      </c>
      <c r="EM6" s="32" t="str">
        <f>IF(EM7="","",IF(EM7="-","【-】","【"&amp;SUBSTITUTE(TEXT(EM7,"#,##0.00"),"-","△")&amp;"】"))</f>
        <v>【0.78】</v>
      </c>
    </row>
    <row r="7" spans="1:143" s="34" customFormat="1">
      <c r="A7" s="26"/>
      <c r="B7" s="35">
        <v>2014</v>
      </c>
      <c r="C7" s="35">
        <v>42072</v>
      </c>
      <c r="D7" s="35">
        <v>46</v>
      </c>
      <c r="E7" s="35">
        <v>1</v>
      </c>
      <c r="F7" s="35">
        <v>0</v>
      </c>
      <c r="G7" s="35">
        <v>1</v>
      </c>
      <c r="H7" s="35" t="s">
        <v>93</v>
      </c>
      <c r="I7" s="35" t="s">
        <v>94</v>
      </c>
      <c r="J7" s="35" t="s">
        <v>95</v>
      </c>
      <c r="K7" s="35" t="s">
        <v>96</v>
      </c>
      <c r="L7" s="35" t="s">
        <v>97</v>
      </c>
      <c r="M7" s="36" t="s">
        <v>98</v>
      </c>
      <c r="N7" s="36">
        <v>88.83</v>
      </c>
      <c r="O7" s="36">
        <v>99.61</v>
      </c>
      <c r="P7" s="36">
        <v>3402</v>
      </c>
      <c r="Q7" s="36">
        <v>76107</v>
      </c>
      <c r="R7" s="36">
        <v>98.17</v>
      </c>
      <c r="S7" s="36">
        <v>775.26</v>
      </c>
      <c r="T7" s="36">
        <v>76012</v>
      </c>
      <c r="U7" s="36">
        <v>98.17</v>
      </c>
      <c r="V7" s="36">
        <v>774.29</v>
      </c>
      <c r="W7" s="36">
        <v>114.08</v>
      </c>
      <c r="X7" s="36">
        <v>104.02</v>
      </c>
      <c r="Y7" s="36">
        <v>118.67</v>
      </c>
      <c r="Z7" s="36">
        <v>125.91</v>
      </c>
      <c r="AA7" s="36">
        <v>130.80000000000001</v>
      </c>
      <c r="AB7" s="36">
        <v>108.89</v>
      </c>
      <c r="AC7" s="36">
        <v>107.68</v>
      </c>
      <c r="AD7" s="36">
        <v>108.24</v>
      </c>
      <c r="AE7" s="36">
        <v>107.8</v>
      </c>
      <c r="AF7" s="36">
        <v>111.96</v>
      </c>
      <c r="AG7" s="36">
        <v>113.03</v>
      </c>
      <c r="AH7" s="36">
        <v>0</v>
      </c>
      <c r="AI7" s="36">
        <v>0</v>
      </c>
      <c r="AJ7" s="36">
        <v>0</v>
      </c>
      <c r="AK7" s="36">
        <v>0</v>
      </c>
      <c r="AL7" s="36">
        <v>0</v>
      </c>
      <c r="AM7" s="36">
        <v>4.4400000000000004</v>
      </c>
      <c r="AN7" s="36">
        <v>4.67</v>
      </c>
      <c r="AO7" s="36">
        <v>4.46</v>
      </c>
      <c r="AP7" s="36">
        <v>4.3899999999999997</v>
      </c>
      <c r="AQ7" s="36">
        <v>0.41</v>
      </c>
      <c r="AR7" s="36">
        <v>0.81</v>
      </c>
      <c r="AS7" s="36">
        <v>488.13</v>
      </c>
      <c r="AT7" s="36">
        <v>771.06</v>
      </c>
      <c r="AU7" s="36">
        <v>988.38</v>
      </c>
      <c r="AV7" s="36">
        <v>1086.29</v>
      </c>
      <c r="AW7" s="36">
        <v>568.98</v>
      </c>
      <c r="AX7" s="36">
        <v>699.11</v>
      </c>
      <c r="AY7" s="36">
        <v>695.41</v>
      </c>
      <c r="AZ7" s="36">
        <v>701</v>
      </c>
      <c r="BA7" s="36">
        <v>739.59</v>
      </c>
      <c r="BB7" s="36">
        <v>335.95</v>
      </c>
      <c r="BC7" s="36">
        <v>264.16000000000003</v>
      </c>
      <c r="BD7" s="36">
        <v>140</v>
      </c>
      <c r="BE7" s="36">
        <v>138.31</v>
      </c>
      <c r="BF7" s="36">
        <v>102.9</v>
      </c>
      <c r="BG7" s="36">
        <v>81.83</v>
      </c>
      <c r="BH7" s="36">
        <v>67.2</v>
      </c>
      <c r="BI7" s="36">
        <v>339.69</v>
      </c>
      <c r="BJ7" s="36">
        <v>343.45</v>
      </c>
      <c r="BK7" s="36">
        <v>330.99</v>
      </c>
      <c r="BL7" s="36">
        <v>324.08999999999997</v>
      </c>
      <c r="BM7" s="36">
        <v>319.82</v>
      </c>
      <c r="BN7" s="36">
        <v>283.72000000000003</v>
      </c>
      <c r="BO7" s="36">
        <v>106.02</v>
      </c>
      <c r="BP7" s="36">
        <v>94.47</v>
      </c>
      <c r="BQ7" s="36">
        <v>106.38</v>
      </c>
      <c r="BR7" s="36">
        <v>112.97</v>
      </c>
      <c r="BS7" s="36">
        <v>122.67</v>
      </c>
      <c r="BT7" s="36">
        <v>101.27</v>
      </c>
      <c r="BU7" s="36">
        <v>99.61</v>
      </c>
      <c r="BV7" s="36">
        <v>100.27</v>
      </c>
      <c r="BW7" s="36">
        <v>99.46</v>
      </c>
      <c r="BX7" s="36">
        <v>105.21</v>
      </c>
      <c r="BY7" s="36">
        <v>104.6</v>
      </c>
      <c r="BZ7" s="36">
        <v>248</v>
      </c>
      <c r="CA7" s="36">
        <v>272.86</v>
      </c>
      <c r="CB7" s="36">
        <v>250.31</v>
      </c>
      <c r="CC7" s="36">
        <v>236.87</v>
      </c>
      <c r="CD7" s="36">
        <v>216.96</v>
      </c>
      <c r="CE7" s="36">
        <v>167.74</v>
      </c>
      <c r="CF7" s="36">
        <v>169.59</v>
      </c>
      <c r="CG7" s="36">
        <v>169.62</v>
      </c>
      <c r="CH7" s="36">
        <v>171.78</v>
      </c>
      <c r="CI7" s="36">
        <v>162.59</v>
      </c>
      <c r="CJ7" s="36">
        <v>164.21</v>
      </c>
      <c r="CK7" s="36">
        <v>63.08</v>
      </c>
      <c r="CL7" s="36">
        <v>60.51</v>
      </c>
      <c r="CM7" s="36">
        <v>62.1</v>
      </c>
      <c r="CN7" s="36">
        <v>64.78</v>
      </c>
      <c r="CO7" s="36">
        <v>64.47</v>
      </c>
      <c r="CP7" s="36">
        <v>60.83</v>
      </c>
      <c r="CQ7" s="36">
        <v>60.04</v>
      </c>
      <c r="CR7" s="36">
        <v>59.88</v>
      </c>
      <c r="CS7" s="36">
        <v>59.68</v>
      </c>
      <c r="CT7" s="36">
        <v>59.17</v>
      </c>
      <c r="CU7" s="36">
        <v>59.8</v>
      </c>
      <c r="CV7" s="36">
        <v>85.41</v>
      </c>
      <c r="CW7" s="36">
        <v>78.77</v>
      </c>
      <c r="CX7" s="36">
        <v>84.46</v>
      </c>
      <c r="CY7" s="36">
        <v>83.89</v>
      </c>
      <c r="CZ7" s="36">
        <v>83.31</v>
      </c>
      <c r="DA7" s="36">
        <v>87.92</v>
      </c>
      <c r="DB7" s="36">
        <v>87.33</v>
      </c>
      <c r="DC7" s="36">
        <v>87.65</v>
      </c>
      <c r="DD7" s="36">
        <v>87.63</v>
      </c>
      <c r="DE7" s="36">
        <v>87.6</v>
      </c>
      <c r="DF7" s="36">
        <v>89.78</v>
      </c>
      <c r="DG7" s="36">
        <v>43.27</v>
      </c>
      <c r="DH7" s="36">
        <v>42.53</v>
      </c>
      <c r="DI7" s="36">
        <v>44.19</v>
      </c>
      <c r="DJ7" s="36">
        <v>45.78</v>
      </c>
      <c r="DK7" s="36">
        <v>48.89</v>
      </c>
      <c r="DL7" s="36">
        <v>36.700000000000003</v>
      </c>
      <c r="DM7" s="36">
        <v>37.71</v>
      </c>
      <c r="DN7" s="36">
        <v>38.69</v>
      </c>
      <c r="DO7" s="36">
        <v>39.65</v>
      </c>
      <c r="DP7" s="36">
        <v>45.25</v>
      </c>
      <c r="DQ7" s="36">
        <v>46.31</v>
      </c>
      <c r="DR7" s="36">
        <v>1.72</v>
      </c>
      <c r="DS7" s="36">
        <v>3.04</v>
      </c>
      <c r="DT7" s="36">
        <v>3.37</v>
      </c>
      <c r="DU7" s="36">
        <v>3.56</v>
      </c>
      <c r="DV7" s="36">
        <v>4.08</v>
      </c>
      <c r="DW7" s="36">
        <v>6.92</v>
      </c>
      <c r="DX7" s="36">
        <v>7.67</v>
      </c>
      <c r="DY7" s="36">
        <v>8.4</v>
      </c>
      <c r="DZ7" s="36">
        <v>9.7100000000000009</v>
      </c>
      <c r="EA7" s="36">
        <v>10.71</v>
      </c>
      <c r="EB7" s="36">
        <v>12.42</v>
      </c>
      <c r="EC7" s="36">
        <v>3.66</v>
      </c>
      <c r="ED7" s="36">
        <v>6.8</v>
      </c>
      <c r="EE7" s="36">
        <v>0.32</v>
      </c>
      <c r="EF7" s="36">
        <v>1.33</v>
      </c>
      <c r="EG7" s="36">
        <v>1.64</v>
      </c>
      <c r="EH7" s="36">
        <v>0.82</v>
      </c>
      <c r="EI7" s="36">
        <v>0.84</v>
      </c>
      <c r="EJ7" s="36">
        <v>0.78</v>
      </c>
      <c r="EK7" s="36">
        <v>0.83</v>
      </c>
      <c r="EL7" s="36">
        <v>0.72</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遠藤 晶乃</cp:lastModifiedBy>
  <cp:lastPrinted>2016-02-28T23:56:21Z</cp:lastPrinted>
  <dcterms:created xsi:type="dcterms:W3CDTF">2016-02-03T07:13:43Z</dcterms:created>
  <dcterms:modified xsi:type="dcterms:W3CDTF">2017-07-06T06:36:39Z</dcterms:modified>
</cp:coreProperties>
</file>