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06 名取市〇★\"/>
    </mc:Choice>
  </mc:AlternateContent>
  <bookViews>
    <workbookView xWindow="0" yWindow="0" windowWidth="28800" windowHeight="1221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CO34" i="10" s="1"/>
  <c r="CO35" i="10" s="1"/>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<sst xmlns="http://schemas.openxmlformats.org/spreadsheetml/2006/main" count="1077" uniqueCount="599">
  <si>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</si>
  <si>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</si>
  <si>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</si>
  <si>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</si>
  <si>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</si>
  <si>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</si>
  <si>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</si>
  <si>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</si>
  <si>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</si>
  <si>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</si>
  <si>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</si>
  <si>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</si>
  <si>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</si>
  <si>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</si>
  <si>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</si>
  <si>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</si>
  <si>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</si>
  <si>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</si>
  <si>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</si>
  <si>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</si>
  <si>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</si>
  <si>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</si>
  <si>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</si>
  <si>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</si>
  <si>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</si>
  <si>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</si>
  <si>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</si>
  <si>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</si>
  <si>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</si>
  <si>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</si>
  <si>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</si>
  <si>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</si>
  <si>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</si>
  <si>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</si>
  <si>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</si>
  <si>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</si>
  <si>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</si>
  <si>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</si>
  <si>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</si>
  <si>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</si>
  <si>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</si>
  <si>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</si>
  <si>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</si>
  <si>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</si>
  <si>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</si>
  <si>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</si>
  <si>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</si>
  <si>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</si>
  <si>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</si>
  <si>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</si>
  <si>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</si>
  <si>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</si>
  <si>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</si>
  <si>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</si>
  <si>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</si>
  <si>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</si>
  <si>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</si>
  <si>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</si>
  <si>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</si>
  <si>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</si>
  <si>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</si>
  <si>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</si>
  <si>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</si>
  <si>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</si>
  <si>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</si>
  <si>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</si>
  <si>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</si>
  <si>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</si>
  <si>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</si>
  <si>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</si>
  <si>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</si>
  <si>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</si>
  <si>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</si>
  <si>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</si>
  <si>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</si>
  <si>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</si>
  <si>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</si>
  <si>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</si>
  <si>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</si>
  <si>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</si>
  <si>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</si>
  <si>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</si>
  <si>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</si>
  <si>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</si>
  <si>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</si>
  <si>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</si>
  <si>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</si>
  <si>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</si>
  <si>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</si>
  <si>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</si>
  <si>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</si>
  <si>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</si>
  <si>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</si>
  <si>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</si>
  <si>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</si>
  <si>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</si>
  <si>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</si>
  <si>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</si>
  <si>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</si>
  <si>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</si>
  <si>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</si>
  <si>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</si>
  <si>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</si>
  <si>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</si>
  <si>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</si>
  <si>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</si>
  <si>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</si>
  <si>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</si>
  <si>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</si>
  <si>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</si>
  <si>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</si>
  <si>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</si>
  <si>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</si>
  <si>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</si>
  <si>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</si>
  <si>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</si>
  <si>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</si>
  <si>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</si>
  <si>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</si>
  <si>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</si>
  <si>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</si>
  <si>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</si>
  <si>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</si>
  <si>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</si>
  <si>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</si>
  <si>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</si>
  <si>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</si>
  <si>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</si>
  <si>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</si>
  <si>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</si>
  <si>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</si>
  <si>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</si>
  <si>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</si>
  <si>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</si>
  <si>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</si>
  <si>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</si>
  <si>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</si>
  <si>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</si>
  <si>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</si>
  <si>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</si>
  <si>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</si>
  <si>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</si>
  <si>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</si>
  <si>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</si>
  <si>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</si>
  <si>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</si>
  <si>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</si>
  <si>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</si>
  <si>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</si>
  <si>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</si>
  <si>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</si>
  <si>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</si>
  <si>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</si>
  <si>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</si>
  <si>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</si>
  <si>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</si>
  <si>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</si>
  <si>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</si>
  <si>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</si>
  <si>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</si>
  <si>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</si>
  <si>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</si>
  <si>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</si>
  <si>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</si>
  <si>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</si>
  <si>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</si>
  <si>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</si>
  <si>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</si>
  <si>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</si>
  <si>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</si>
  <si>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</si>
  <si>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</si>
  <si>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</si>
  <si>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</si>
  <si>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</si>
  <si>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</si>
  <si>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</si>
  <si>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</si>
  <si>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</si>
  <si>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</si>
  <si>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</si>
  <si>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</si>
  <si>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</si>
  <si>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</si>
  <si>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</si>
  <si>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</si>
  <si>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</si>
  <si>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</si>
  <si>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</si>
  <si>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</si>
  <si>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</si>
  <si>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</si>
  <si>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</si>
  <si>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</si>
  <si>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</si>
  <si>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</si>
  <si>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</si>
  <si>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</si>
  <si>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</si>
  <si>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</si>
  <si>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</si>
  <si>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</si>
  <si>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</si>
  <si>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</si>
  <si>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</si>
  <si>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</si>
  <si>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</si>
  <si>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</si>
  <si>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</si>
  <si>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</si>
  <si>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</si>
  <si>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</si>
  <si>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</si>
  <si>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</si>
  <si>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</si>
  <si>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</si>
  <si>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</si>
  <si>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</si>
  <si>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</si>
  <si>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</si>
  <si>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</si>
  <si>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</si>
  <si>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</si>
  <si>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</si>
  <si>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</si>
  <si>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</si>
  <si>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</si>
  <si>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</si>
  <si>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</si>
  <si>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</si>
  <si>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</si>
  <si>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</si>
  <si>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</si>
  <si>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</si>
  <si>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</si>
  <si>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</si>
  <si>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</si>
  <si>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</si>
  <si>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</si>
  <si>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</si>
  <si>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</si>
  <si>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</si>
  <si>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</si>
  <si>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</si>
  <si>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</si>
  <si>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</si>
  <si>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</si>
  <si>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</si>
  <si>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</si>
  <si>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</si>
  <si>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</si>
  <si>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</si>
  <si>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</si>
  <si>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</si>
  <si>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</si>
  <si>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</si>
  <si>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</si>
  <si>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</si>
  <si>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</si>
  <si>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</si>
  <si>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</si>
  <si>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</si>
  <si>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</si>
  <si>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</si>
  <si>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</si>
  <si>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</si>
  <si>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</si>
  <si>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</si>
  <si>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</si>
  <si>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</si>
  <si>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</si>
  <si>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</si>
  <si>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</si>
  <si>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</si>
  <si>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</si>
  <si>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</si>
  <si>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</si>
  <si>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</si>
  <si>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</si>
  <si>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</si>
  <si>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</si>
  <si>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</si>
  <si>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</si>
  <si>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</si>
  <si>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</si>
  <si>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</si>
  <si>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</si>
  <si>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</si>
  <si>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</si>
  <si>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</si>
  <si>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</si>
  <si>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</si>
  <si>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</si>
  <si>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</si>
  <si>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</si>
  <si>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</si>
  <si>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</si>
  <si>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</si>
  <si>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</si>
  <si>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</si>
  <si>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</si>
  <si>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</si>
  <si>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</si>
  <si>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</si>
  <si>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</si>
  <si>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</si>
  <si>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</si>
  <si>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</si>
  <si>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</si>
  <si>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</si>
  <si>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</si>
  <si>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</si>
  <si>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</si>
  <si>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</si>
  <si>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</si>
  <si>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</si>
  <si>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</si>
  <si>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</si>
  <si>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</si>
  <si>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</si>
  <si>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</si>
  <si>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</si>
  <si>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</si>
  <si>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</si>
  <si>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</si>
  <si>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</si>
  <si>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</si>
  <si>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</si>
  <si>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</si>
  <si>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</si>
  <si>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</si>
  <si>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</si>
  <si>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</si>
  <si>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</si>
  <si>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</si>
  <si>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</si>
  <si>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</si>
  <si>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</si>
  <si>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</si>
  <si>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</si>
  <si>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</si>
  <si>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</si>
  <si>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</si>
  <si>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</si>
  <si>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</si>
  <si>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</si>
  <si>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</si>
  <si>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</si>
  <si>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</si>
  <si>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</si>
  <si>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</si>
  <si>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</si>
  <si>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</si>
  <si>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</si>
  <si>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</si>
  <si>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</si>
  <si>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</si>
  <si>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</si>
  <si>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</si>
  <si>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</si>
  <si>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</si>
  <si>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</si>
  <si>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</si>
  <si>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</si>
  <si>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</si>
  <si>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</si>
  <si>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</si>
  <si>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</si>
  <si>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</si>
  <si>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</si>
  <si>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</si>
  <si>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</si>
  <si>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</si>
  <si>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</si>
  <si>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</si>
  <si>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</si>
  <si>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</si>
  <si>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</si>
  <si>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</si>
  <si>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</si>
  <si>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</si>
  <si>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</si>
  <si>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</si>
  <si>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</si>
  <si>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</si>
  <si>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</si>
  <si>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</si>
  <si>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</si>
  <si>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</si>
  <si>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</si>
  <si>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</si>
  <si>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</si>
  <si>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</si>
  <si>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</si>
  <si>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</si>
  <si>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</si>
  <si>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</si>
  <si>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</si>
  <si>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</si>
  <si>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</si>
  <si>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</si>
  <si>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</si>
  <si>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</si>
  <si>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</si>
  <si>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</si>
  <si>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</si>
  <si>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</si>
  <si>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</si>
  <si>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</si>
  <si>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</si>
  <si>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</si>
  <si>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</si>
  <si>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</si>
  <si>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</si>
  <si>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</si>
  <si>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</si>
  <si>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</si>
  <si>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</si>
  <si>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</si>
  <si>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</si>
  <si>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</si>
  <si>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</si>
  <si>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</si>
  <si>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</si>
  <si>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</si>
  <si>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</si>
  <si>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</si>
  <si>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</si>
  <si>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</si>
  <si>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</si>
  <si>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</si>
  <si>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</si>
  <si>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</si>
  <si>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</si>
  <si>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</si>
  <si>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</si>
  <si>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</si>
  <si>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</si>
  <si>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</si>
  <si>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</si>
  <si>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</si>
  <si>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</si>
  <si>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</si>
  <si>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</si>
  <si>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</si>
  <si>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</si>
  <si>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</si>
  <si>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</si>
  <si>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</si>
  <si>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</si>
  <si>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</si>
  <si>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</si>
  <si>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</si>
  <si>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</si>
  <si>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</si>
  <si>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</si>
  <si>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</si>
  <si>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</si>
  <si>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</si>
  <si>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</si>
  <si>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</si>
  <si>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</si>
  <si>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</si>
  <si>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</si>
  <si>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</si>
  <si>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</si>
  <si>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</si>
  <si>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</si>
  <si>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</si>
  <si>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</si>
  <si>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</si>
  <si>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名取市介護保険特別会計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</si>
  <si>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</si>
  <si>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名取市後期高齢者医療特別会計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</si>
  <si>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</si>
  <si>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</si>
  <si>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</si>
  <si>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</si>
  <si>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</si>
  <si>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</si>
  <si>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</si>
  <si>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</si>
  <si>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</si>
  <si>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</si>
  <si>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</si>
  <si>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</si>
  <si>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</si>
  <si>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</si>
  <si>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</si>
  <si>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</si>
  <si>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</si>
  <si>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</si>
  <si>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</si>
  <si>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</si>
  <si>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</si>
  <si>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</si>
  <si>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</si>
  <si>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</si>
  <si>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</si>
  <si>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</si>
  <si>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</si>
  <si>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</si>
  <si>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</si>
  <si>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</si>
  <si>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</si>
  <si>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</si>
  <si>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</si>
  <si>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</si>
  <si>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</si>
  <si>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</si>
  <si>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</si>
  <si>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</si>
  <si>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</si>
  <si>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</si>
  <si>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</si>
  <si>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</si>
  <si>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</si>
  <si>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</si>
  <si>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</si>
  <si>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</si>
  <si>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</si>
  <si>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</si>
  <si>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</si>
  <si>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</si>
  <si>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</si>
  <si>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</si>
  <si>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</si>
  <si>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</si>
  <si>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</si>
  <si>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</si>
  <si>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</si>
  <si>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</si>
  <si>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</si>
  <si>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</si>
  <si>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</si>
  <si>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</si>
  <si>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</si>
  <si>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</si>
  <si>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</si>
  <si>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</si>
  <si>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</si>
  <si>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</si>
  <si>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</si>
  <si>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</si>
  <si>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</si>
  <si>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</si>
  <si>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</si>
  <si>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</si>
  <si>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</si>
  <si>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</si>
  <si>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</si>
  <si>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</si>
  <si>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</si>
  <si>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</si>
  <si>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</si>
  <si>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</si>
  <si>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</si>
  <si>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</si>
  <si>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22.71</t>
  </si>
  <si>
    <t>▲ 20.83</t>
  </si>
  <si>
    <t>▲ 11.83</t>
  </si>
  <si>
    <t>▲ 4.89</t>
  </si>
  <si>
    <t>名取市水道事業会計</t>
  </si>
  <si>
    <t>名取市下水道事業等会計</t>
  </si>
  <si>
    <t>一般会計</t>
  </si>
  <si>
    <t>名取市国民健康保険特別会計</t>
  </si>
  <si>
    <t>名取市介護保険特別会計</t>
  </si>
  <si>
    <t>名取市後期高齢者医療特別会計</t>
  </si>
  <si>
    <t>名取市休日夜間急患センター特別会計</t>
  </si>
  <si>
    <t>名取市被災市街地復興土地区画整理事業特別会計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</si>
  <si>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</si>
  <si>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</si>
  <si>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</si>
  <si>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</si>
  <si>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</si>
  <si>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</si>
  <si>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</si>
  <si>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</si>
  <si>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</si>
  <si>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</si>
  <si>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</si>
  <si>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</si>
  <si>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</si>
  <si>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</si>
  <si>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t>
    <phoneticPr fontId="2"/>
  </si>
  <si>
    <t>-</t>
    <phoneticPr fontId="2"/>
  </si>
  <si>
    <t>-</t>
    <phoneticPr fontId="2"/>
  </si>
  <si>
    <t>-</t>
    <phoneticPr fontId="2"/>
  </si>
  <si>
    <t>-</t>
    <phoneticPr fontId="2"/>
  </si>
  <si>
    <t>-</t>
    <phoneticPr fontId="2"/>
  </si>
  <si>
    <t>-</t>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</si>
  <si>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</si>
  <si>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t>
    <phoneticPr fontId="2"/>
  </si>
  <si>
    <t>(市営住宅建設基金)</t>
    <rPh sb="1" eb="3">
      <t>シエイ</t>
    </rPh>
    <rPh sb="3" eb="5">
      <t>ジュウタク</t>
    </rPh>
    <rPh sb="5" eb="7">
      <t>ケンセツ</t>
    </rPh>
    <rPh sb="7" eb="9">
      <t>キキン</t>
    </rPh>
    <phoneticPr fontId="5"/>
  </si>
  <si>
    <t>(ふるさと振興基金)</t>
    <rPh sb="5" eb="7">
      <t>シンコウ</t>
    </rPh>
    <rPh sb="7" eb="9">
      <t>キキン</t>
    </rPh>
    <phoneticPr fontId="5"/>
  </si>
  <si>
    <t>(ふるさと寄附基金)</t>
    <rPh sb="5" eb="7">
      <t>キフ</t>
    </rPh>
    <rPh sb="7" eb="9">
      <t>キキン</t>
    </rPh>
    <phoneticPr fontId="5"/>
  </si>
  <si>
    <t>(仙台空港周辺環境整備基金)</t>
    <rPh sb="1" eb="3">
      <t>センダイ</t>
    </rPh>
    <rPh sb="3" eb="5">
      <t>クウコウ</t>
    </rPh>
    <rPh sb="5" eb="7">
      <t>シュウヘン</t>
    </rPh>
    <rPh sb="7" eb="9">
      <t>カンキョウ</t>
    </rPh>
    <rPh sb="9" eb="11">
      <t>セイビ</t>
    </rPh>
    <rPh sb="11" eb="13">
      <t>キキン</t>
    </rPh>
    <phoneticPr fontId="5"/>
  </si>
  <si>
    <t>(ふるさと水と土保全基金)</t>
    <rPh sb="5" eb="6">
      <t>ミズ</t>
    </rPh>
    <rPh sb="7" eb="8">
      <t>ツチ</t>
    </rPh>
    <rPh sb="8" eb="10">
      <t>ホゼン</t>
    </rPh>
    <rPh sb="10" eb="12">
      <t>キキン</t>
    </rPh>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</si>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</sst>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094D-4CA9-AB0E-6CF5EEE131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328607</c:v>
                </c:pt>
                <c:pt idx="1">
                  <c:v>245298</c:v>
                </c:pt>
                <c:pt idx="2">
                  <c:v>171725</c:v>
                </c:pt>
                <c:pt idx="3">
                  <c:v>100252</c:v>
                </c:pt>
                <c:pt idx="4">
                  <c:v>59926</c:v>
                </c:pt>
              </c:numCache>
            </c:numRef>
          </c:val>
          <c:smooth val="0"/>
          <c:extLst>
            <c:ext xmlns:c16="http://schemas.microsoft.com/office/drawing/2014/chart" uri="{C3380CC4-5D6E-409C-BE32-E72D297353CC}">
              <c16:uniqueId val="{00000001-094D-4CA9-AB0E-6CF5EEE131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18.239999999999998</c:v>
                </c:pt>
                <c:pt idx="1">
                  <c:v>11.9</c:v>
                </c:pt>
                <c:pt idx="2">
                  <c:v>11.17</c:v>
                </c:pt>
                <c:pt idx="3">
                  <c:v>9.1300000000000008</c:v>
                </c:pt>
                <c:pt idx="4">
                  <c:v>5.98</c:v>
                </c:pt>
              </c:numCache>
            </c:numRef>
          </c:val>
          <c:extLst>
            <c:ext xmlns:c16="http://schemas.microsoft.com/office/drawing/2014/chart" uri="{C3380CC4-5D6E-409C-BE32-E72D297353CC}">
              <c16:uniqueId val="{00000000-7572-4E5A-9BAC-41E8AE115D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46.15</c:v>
                </c:pt>
                <c:pt idx="1">
                  <c:v>37.4</c:v>
                </c:pt>
                <c:pt idx="2">
                  <c:v>26.69</c:v>
                </c:pt>
                <c:pt idx="3">
                  <c:v>20.84</c:v>
                </c:pt>
                <c:pt idx="4">
                  <c:v>23.74</c:v>
                </c:pt>
              </c:numCache>
            </c:numRef>
          </c:val>
          <c:extLst>
            <c:ext xmlns:c16="http://schemas.microsoft.com/office/drawing/2014/chart" uri="{C3380CC4-5D6E-409C-BE32-E72D297353CC}">
              <c16:uniqueId val="{00000001-7572-4E5A-9BAC-41E8AE115D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7.51</c:v>
                </c:pt>
                <c:pt idx="1">
                  <c:v>-22.71</c:v>
                </c:pt>
                <c:pt idx="2">
                  <c:v>-20.83</c:v>
                </c:pt>
                <c:pt idx="3">
                  <c:v>-11.83</c:v>
                </c:pt>
                <c:pt idx="4">
                  <c:v>-4.8899999999999997</c:v>
                </c:pt>
              </c:numCache>
            </c:numRef>
          </c:val>
          <c:smooth val="0"/>
          <c:extLst>
            <c:ext xmlns:c16="http://schemas.microsoft.com/office/drawing/2014/chart" uri="{C3380CC4-5D6E-409C-BE32-E72D297353CC}">
              <c16:uniqueId val="{00000002-7572-4E5A-9BAC-41E8AE115D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E23-46A1-B90F-3606B78FC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23-46A1-B90F-3606B78FC818}"/>
            </c:ext>
          </c:extLst>
        </c:ser>
        <c:ser>
          <c:idx val="2"/>
          <c:order val="2"/>
          <c:tx>
            <c:strRef>
              <c:f>データシート!$A$29</c:f>
              <c:strCache>
                <c:ptCount val="1"/>
                <c:pt idx="0">
                  <c:v>名取市被災市街地復興土地区画整理事業特別会計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5.56</c:v>
                </c:pt>
                <c:pt idx="2">
                  <c:v>#N/A</c:v>
                </c:pt>
                <c:pt idx="3">
                  <c:v>1.21</c:v>
                </c:pt>
                <c:pt idx="4">
                  <c:v>#N/A</c:v>
                </c:pt>
                <c:pt idx="5">
                  <c:v>1.25</c:v>
                </c:pt>
                <c:pt idx="6">
                  <c:v>#N/A</c:v>
                </c:pt>
                <c:pt idx="7">
                  <c:v>0.48</c:v>
                </c:pt>
                <c:pt idx="8">
                  <c:v>#N/A</c:v>
                </c:pt>
                <c:pt idx="9">
                  <c:v>0</c:v>
                </c:pt>
              </c:numCache>
            </c:numRef>
          </c:val>
          <c:extLst>
            <c:ext xmlns:c16="http://schemas.microsoft.com/office/drawing/2014/chart" uri="{C3380CC4-5D6E-409C-BE32-E72D297353CC}">
              <c16:uniqueId val="{00000002-0E23-46A1-B90F-3606B78FC818}"/>
            </c:ext>
          </c:extLst>
        </c:ser>
        <c:ser>
          <c:idx val="3"/>
          <c:order val="3"/>
          <c:tx>
            <c:strRef>
              <c:f>データシート!$A$30</c:f>
              <c:strCache>
                <c:ptCount val="1"/>
                <c:pt idx="0">
                  <c:v>名取市休日夜間急患センター特別会計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0.13</c:v>
                </c:pt>
                <c:pt idx="4">
                  <c:v>#N/A</c:v>
                </c:pt>
                <c:pt idx="5">
                  <c:v>0.1</c:v>
                </c:pt>
                <c:pt idx="6">
                  <c:v>#N/A</c:v>
                </c:pt>
                <c:pt idx="7">
                  <c:v>0.02</c:v>
                </c:pt>
                <c:pt idx="8">
                  <c:v>#N/A</c:v>
                </c:pt>
                <c:pt idx="9">
                  <c:v>0</c:v>
                </c:pt>
              </c:numCache>
            </c:numRef>
          </c:val>
          <c:extLst>
            <c:ext xmlns:c16="http://schemas.microsoft.com/office/drawing/2014/chart" uri="{C3380CC4-5D6E-409C-BE32-E72D297353CC}">
              <c16:uniqueId val="{00000003-0E23-46A1-B90F-3606B78FC818}"/>
            </c:ext>
          </c:extLst>
        </c:ser>
        <c:ser>
          <c:idx val="4"/>
          <c:order val="4"/>
          <c:tx>
            <c:strRef>
              <c:f>データシート!$A$31</c:f>
              <c:strCache>
                <c:ptCount val="1"/>
                <c:pt idx="0">
                  <c:v>名取市後期高齢者医療特別会計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0E23-46A1-B90F-3606B78FC818}"/>
            </c:ext>
          </c:extLst>
        </c:ser>
        <c:ser>
          <c:idx val="5"/>
          <c:order val="5"/>
          <c:tx>
            <c:strRef>
              <c:f>データシート!$A$32</c:f>
              <c:strCache>
                <c:ptCount val="1"/>
                <c:pt idx="0">
                  <c:v>名取市介護保険特別会計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0.69</c:v>
                </c:pt>
                <c:pt idx="2">
                  <c:v>#N/A</c:v>
                </c:pt>
                <c:pt idx="3">
                  <c:v>1.39</c:v>
                </c:pt>
                <c:pt idx="4">
                  <c:v>#N/A</c:v>
                </c:pt>
                <c:pt idx="5">
                  <c:v>1.82</c:v>
                </c:pt>
                <c:pt idx="6">
                  <c:v>#N/A</c:v>
                </c:pt>
                <c:pt idx="7">
                  <c:v>1.05</c:v>
                </c:pt>
                <c:pt idx="8">
                  <c:v>#N/A</c:v>
                </c:pt>
                <c:pt idx="9">
                  <c:v>0.66</c:v>
                </c:pt>
              </c:numCache>
            </c:numRef>
          </c:val>
          <c:extLst>
            <c:ext xmlns:c16="http://schemas.microsoft.com/office/drawing/2014/chart" uri="{C3380CC4-5D6E-409C-BE32-E72D297353CC}">
              <c16:uniqueId val="{00000005-0E23-46A1-B90F-3606B78FC818}"/>
            </c:ext>
          </c:extLst>
        </c:ser>
        <c:ser>
          <c:idx val="6"/>
          <c:order val="6"/>
          <c:tx>
            <c:strRef>
              <c:f>データシート!$A$33</c:f>
              <c:strCache>
                <c:ptCount val="1"/>
                <c:pt idx="0">
                  <c:v>名取市国民健康保険特別会計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4.1399999999999997</c:v>
                </c:pt>
                <c:pt idx="2">
                  <c:v>#N/A</c:v>
                </c:pt>
                <c:pt idx="3">
                  <c:v>1.42</c:v>
                </c:pt>
                <c:pt idx="4">
                  <c:v>#N/A</c:v>
                </c:pt>
                <c:pt idx="5">
                  <c:v>1.41</c:v>
                </c:pt>
                <c:pt idx="6">
                  <c:v>#N/A</c:v>
                </c:pt>
                <c:pt idx="7">
                  <c:v>1.3</c:v>
                </c:pt>
                <c:pt idx="8">
                  <c:v>#N/A</c:v>
                </c:pt>
                <c:pt idx="9">
                  <c:v>0.97</c:v>
                </c:pt>
              </c:numCache>
            </c:numRef>
          </c:val>
          <c:extLst>
            <c:ext xmlns:c16="http://schemas.microsoft.com/office/drawing/2014/chart" uri="{C3380CC4-5D6E-409C-BE32-E72D297353CC}">
              <c16:uniqueId val="{00000006-0E23-46A1-B90F-3606B78FC8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12.53</c:v>
                </c:pt>
                <c:pt idx="2">
                  <c:v>#N/A</c:v>
                </c:pt>
                <c:pt idx="3">
                  <c:v>10.55</c:v>
                </c:pt>
                <c:pt idx="4">
                  <c:v>#N/A</c:v>
                </c:pt>
                <c:pt idx="5">
                  <c:v>9.8000000000000007</c:v>
                </c:pt>
                <c:pt idx="6">
                  <c:v>#N/A</c:v>
                </c:pt>
                <c:pt idx="7">
                  <c:v>8.6</c:v>
                </c:pt>
                <c:pt idx="8">
                  <c:v>#N/A</c:v>
                </c:pt>
                <c:pt idx="9">
                  <c:v>5.95</c:v>
                </c:pt>
              </c:numCache>
            </c:numRef>
          </c:val>
          <c:extLst>
            <c:ext xmlns:c16="http://schemas.microsoft.com/office/drawing/2014/chart" uri="{C3380CC4-5D6E-409C-BE32-E72D297353CC}">
              <c16:uniqueId val="{00000007-0E23-46A1-B90F-3606B78FC818}"/>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c:v>
                </c:pt>
                <c:pt idx="2">
                  <c:v>#N/A</c:v>
                </c:pt>
                <c:pt idx="3">
                  <c:v>6.24</c:v>
                </c:pt>
                <c:pt idx="4">
                  <c:v>#N/A</c:v>
                </c:pt>
                <c:pt idx="5">
                  <c:v>7.31</c:v>
                </c:pt>
                <c:pt idx="6">
                  <c:v>#N/A</c:v>
                </c:pt>
                <c:pt idx="7">
                  <c:v>9.01</c:v>
                </c:pt>
                <c:pt idx="8">
                  <c:v>#N/A</c:v>
                </c:pt>
                <c:pt idx="9">
                  <c:v>11.49</c:v>
                </c:pt>
              </c:numCache>
            </c:numRef>
          </c:val>
          <c:extLst>
            <c:ext xmlns:c16="http://schemas.microsoft.com/office/drawing/2014/chart" uri="{C3380CC4-5D6E-409C-BE32-E72D297353CC}">
              <c16:uniqueId val="{00000008-0E23-46A1-B90F-3606B78FC818}"/>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23.23</c:v>
                </c:pt>
                <c:pt idx="2">
                  <c:v>#N/A</c:v>
                </c:pt>
                <c:pt idx="3">
                  <c:v>25.93</c:v>
                </c:pt>
                <c:pt idx="4">
                  <c:v>#N/A</c:v>
                </c:pt>
                <c:pt idx="5">
                  <c:v>27.04</c:v>
                </c:pt>
                <c:pt idx="6">
                  <c:v>#N/A</c:v>
                </c:pt>
                <c:pt idx="7">
                  <c:v>26.58</c:v>
                </c:pt>
                <c:pt idx="8">
                  <c:v>#N/A</c:v>
                </c:pt>
                <c:pt idx="9">
                  <c:v>27.1</c:v>
                </c:pt>
              </c:numCache>
            </c:numRef>
          </c:val>
          <c:extLst>
            <c:ext xmlns:c16="http://schemas.microsoft.com/office/drawing/2014/chart" uri="{C3380CC4-5D6E-409C-BE32-E72D297353CC}">
              <c16:uniqueId val="{00000009-0E23-46A1-B90F-3606B78FC8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3159</c:v>
                </c:pt>
                <c:pt idx="5">
                  <c:v>3294</c:v>
                </c:pt>
                <c:pt idx="8">
                  <c:v>3372</c:v>
                </c:pt>
                <c:pt idx="11">
                  <c:v>3279</c:v>
                </c:pt>
                <c:pt idx="14">
                  <c:v>3225</c:v>
                </c:pt>
              </c:numCache>
            </c:numRef>
          </c:val>
          <c:extLst>
            <c:ext xmlns:c16="http://schemas.microsoft.com/office/drawing/2014/chart" uri="{C3380CC4-5D6E-409C-BE32-E72D297353CC}">
              <c16:uniqueId val="{00000000-2ED0-4392-A979-4F10115B8E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D0-4392-A979-4F10115B8E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140</c:v>
                </c:pt>
                <c:pt idx="3">
                  <c:v>138</c:v>
                </c:pt>
                <c:pt idx="6">
                  <c:v>135</c:v>
                </c:pt>
                <c:pt idx="9">
                  <c:v>128</c:v>
                </c:pt>
                <c:pt idx="12">
                  <c:v>130</c:v>
                </c:pt>
              </c:numCache>
            </c:numRef>
          </c:val>
          <c:extLst>
            <c:ext xmlns:c16="http://schemas.microsoft.com/office/drawing/2014/chart" uri="{C3380CC4-5D6E-409C-BE32-E72D297353CC}">
              <c16:uniqueId val="{00000002-2ED0-4392-A979-4F10115B8E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22</c:v>
                </c:pt>
                <c:pt idx="6">
                  <c:v>15</c:v>
                </c:pt>
                <c:pt idx="9">
                  <c:v>14</c:v>
                </c:pt>
                <c:pt idx="12">
                  <c:v>14</c:v>
                </c:pt>
              </c:numCache>
            </c:numRef>
          </c:val>
          <c:extLst>
            <c:ext xmlns:c16="http://schemas.microsoft.com/office/drawing/2014/chart" uri="{C3380CC4-5D6E-409C-BE32-E72D297353CC}">
              <c16:uniqueId val="{00000003-2ED0-4392-A979-4F10115B8E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584</c:v>
                </c:pt>
                <c:pt idx="3">
                  <c:v>548</c:v>
                </c:pt>
                <c:pt idx="6">
                  <c:v>667</c:v>
                </c:pt>
                <c:pt idx="9">
                  <c:v>918</c:v>
                </c:pt>
                <c:pt idx="12">
                  <c:v>810</c:v>
                </c:pt>
              </c:numCache>
            </c:numRef>
          </c:val>
          <c:extLst>
            <c:ext xmlns:c16="http://schemas.microsoft.com/office/drawing/2014/chart" uri="{C3380CC4-5D6E-409C-BE32-E72D297353CC}">
              <c16:uniqueId val="{00000004-2ED0-4392-A979-4F10115B8E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D0-4392-A979-4F10115B8E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D0-4392-A979-4F10115B8E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2759</c:v>
                </c:pt>
                <c:pt idx="3">
                  <c:v>2994</c:v>
                </c:pt>
                <c:pt idx="6">
                  <c:v>3022</c:v>
                </c:pt>
                <c:pt idx="9">
                  <c:v>2987</c:v>
                </c:pt>
                <c:pt idx="12">
                  <c:v>2893</c:v>
                </c:pt>
              </c:numCache>
            </c:numRef>
          </c:val>
          <c:extLst>
            <c:ext xmlns:c16="http://schemas.microsoft.com/office/drawing/2014/chart" uri="{C3380CC4-5D6E-409C-BE32-E72D297353CC}">
              <c16:uniqueId val="{00000007-2ED0-4392-A979-4F10115B8E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330</c:v>
                </c:pt>
                <c:pt idx="2">
                  <c:v>#N/A</c:v>
                </c:pt>
                <c:pt idx="3">
                  <c:v>#N/A</c:v>
                </c:pt>
                <c:pt idx="4">
                  <c:v>408</c:v>
                </c:pt>
                <c:pt idx="5">
                  <c:v>#N/A</c:v>
                </c:pt>
                <c:pt idx="6">
                  <c:v>#N/A</c:v>
                </c:pt>
                <c:pt idx="7">
                  <c:v>467</c:v>
                </c:pt>
                <c:pt idx="8">
                  <c:v>#N/A</c:v>
                </c:pt>
                <c:pt idx="9">
                  <c:v>#N/A</c:v>
                </c:pt>
                <c:pt idx="10">
                  <c:v>768</c:v>
                </c:pt>
                <c:pt idx="11">
                  <c:v>#N/A</c:v>
                </c:pt>
                <c:pt idx="12">
                  <c:v>#N/A</c:v>
                </c:pt>
                <c:pt idx="13">
                  <c:v>622</c:v>
                </c:pt>
                <c:pt idx="14">
                  <c:v>#N/A</c:v>
                </c:pt>
              </c:numCache>
            </c:numRef>
          </c:val>
          <c:smooth val="0"/>
          <c:extLst>
            <c:ext xmlns:c16="http://schemas.microsoft.com/office/drawing/2014/chart" uri="{C3380CC4-5D6E-409C-BE32-E72D297353CC}">
              <c16:uniqueId val="{00000008-2ED0-4392-A979-4F10115B8E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25239</c:v>
                </c:pt>
                <c:pt idx="5">
                  <c:v>24972</c:v>
                </c:pt>
                <c:pt idx="8">
                  <c:v>24225</c:v>
                </c:pt>
                <c:pt idx="11">
                  <c:v>23693</c:v>
                </c:pt>
                <c:pt idx="14">
                  <c:v>23333</c:v>
                </c:pt>
              </c:numCache>
            </c:numRef>
          </c:val>
          <c:extLst>
            <c:ext xmlns:c16="http://schemas.microsoft.com/office/drawing/2014/chart" uri="{C3380CC4-5D6E-409C-BE32-E72D297353CC}">
              <c16:uniqueId val="{00000000-9332-4A8D-B1BA-679B69AA36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5237</c:v>
                </c:pt>
                <c:pt idx="5">
                  <c:v>5409</c:v>
                </c:pt>
                <c:pt idx="8">
                  <c:v>5250</c:v>
                </c:pt>
                <c:pt idx="11">
                  <c:v>4871</c:v>
                </c:pt>
                <c:pt idx="14">
                  <c:v>4239</c:v>
                </c:pt>
              </c:numCache>
            </c:numRef>
          </c:val>
          <c:extLst>
            <c:ext xmlns:c16="http://schemas.microsoft.com/office/drawing/2014/chart" uri="{C3380CC4-5D6E-409C-BE32-E72D297353CC}">
              <c16:uniqueId val="{00000001-9332-4A8D-B1BA-679B69AA36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14320</c:v>
                </c:pt>
                <c:pt idx="5">
                  <c:v>12860</c:v>
                </c:pt>
                <c:pt idx="8">
                  <c:v>11745</c:v>
                </c:pt>
                <c:pt idx="11">
                  <c:v>11133</c:v>
                </c:pt>
                <c:pt idx="14">
                  <c:v>14742</c:v>
                </c:pt>
              </c:numCache>
            </c:numRef>
          </c:val>
          <c:extLst>
            <c:ext xmlns:c16="http://schemas.microsoft.com/office/drawing/2014/chart" uri="{C3380CC4-5D6E-409C-BE32-E72D297353CC}">
              <c16:uniqueId val="{00000002-9332-4A8D-B1BA-679B69AA36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2-4A8D-B1BA-679B69AA36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32-4A8D-B1BA-679B69AA36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6</c:v>
                </c:pt>
                <c:pt idx="6">
                  <c:v>11</c:v>
                </c:pt>
                <c:pt idx="9">
                  <c:v>11</c:v>
                </c:pt>
                <c:pt idx="12">
                  <c:v>1</c:v>
                </c:pt>
              </c:numCache>
            </c:numRef>
          </c:val>
          <c:extLst>
            <c:ext xmlns:c16="http://schemas.microsoft.com/office/drawing/2014/chart" uri="{C3380CC4-5D6E-409C-BE32-E72D297353CC}">
              <c16:uniqueId val="{00000005-9332-4A8D-B1BA-679B69AA36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2334</c:v>
                </c:pt>
                <c:pt idx="3">
                  <c:v>2481</c:v>
                </c:pt>
                <c:pt idx="6">
                  <c:v>2752</c:v>
                </c:pt>
                <c:pt idx="9">
                  <c:v>3102</c:v>
                </c:pt>
                <c:pt idx="12">
                  <c:v>3154</c:v>
                </c:pt>
              </c:numCache>
            </c:numRef>
          </c:val>
          <c:extLst>
            <c:ext xmlns:c16="http://schemas.microsoft.com/office/drawing/2014/chart" uri="{C3380CC4-5D6E-409C-BE32-E72D297353CC}">
              <c16:uniqueId val="{00000006-9332-4A8D-B1BA-679B69AA36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c:v>
                </c:pt>
                <c:pt idx="3">
                  <c:v>166</c:v>
                </c:pt>
                <c:pt idx="6">
                  <c:v>152</c:v>
                </c:pt>
                <c:pt idx="9">
                  <c:v>138</c:v>
                </c:pt>
                <c:pt idx="12">
                  <c:v>124</c:v>
                </c:pt>
              </c:numCache>
            </c:numRef>
          </c:val>
          <c:extLst>
            <c:ext xmlns:c16="http://schemas.microsoft.com/office/drawing/2014/chart" uri="{C3380CC4-5D6E-409C-BE32-E72D297353CC}">
              <c16:uniqueId val="{00000007-9332-4A8D-B1BA-679B69AA36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8527</c:v>
                </c:pt>
                <c:pt idx="3">
                  <c:v>7569</c:v>
                </c:pt>
                <c:pt idx="6">
                  <c:v>6623</c:v>
                </c:pt>
                <c:pt idx="9">
                  <c:v>6013</c:v>
                </c:pt>
                <c:pt idx="12">
                  <c:v>5123</c:v>
                </c:pt>
              </c:numCache>
            </c:numRef>
          </c:val>
          <c:extLst>
            <c:ext xmlns:c16="http://schemas.microsoft.com/office/drawing/2014/chart" uri="{C3380CC4-5D6E-409C-BE32-E72D297353CC}">
              <c16:uniqueId val="{00000008-9332-4A8D-B1BA-679B69AA36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842</c:v>
                </c:pt>
                <c:pt idx="3">
                  <c:v>722</c:v>
                </c:pt>
                <c:pt idx="6">
                  <c:v>602</c:v>
                </c:pt>
                <c:pt idx="9">
                  <c:v>481</c:v>
                </c:pt>
                <c:pt idx="12">
                  <c:v>361</c:v>
                </c:pt>
              </c:numCache>
            </c:numRef>
          </c:val>
          <c:extLst>
            <c:ext xmlns:c16="http://schemas.microsoft.com/office/drawing/2014/chart" uri="{C3380CC4-5D6E-409C-BE32-E72D297353CC}">
              <c16:uniqueId val="{00000009-9332-4A8D-B1BA-679B69AA36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29618</c:v>
                </c:pt>
                <c:pt idx="3">
                  <c:v>30341</c:v>
                </c:pt>
                <c:pt idx="6">
                  <c:v>29550</c:v>
                </c:pt>
                <c:pt idx="9">
                  <c:v>29094</c:v>
                </c:pt>
                <c:pt idx="12">
                  <c:v>29606</c:v>
                </c:pt>
              </c:numCache>
            </c:numRef>
          </c:val>
          <c:extLst>
            <c:ext xmlns:c16="http://schemas.microsoft.com/office/drawing/2014/chart" uri="{C3380CC4-5D6E-409C-BE32-E72D297353CC}">
              <c16:uniqueId val="{0000000A-9332-4A8D-B1BA-679B69AA36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32-4A8D-B1BA-679B69AA36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4219</c:v>
                </c:pt>
                <c:pt idx="1">
                  <c:v>3384</c:v>
                </c:pt>
                <c:pt idx="2">
                  <c:v>4092</c:v>
                </c:pt>
              </c:numCache>
            </c:numRef>
          </c:val>
          <c:extLst>
            <c:ext xmlns:c16="http://schemas.microsoft.com/office/drawing/2014/chart" uri="{C3380CC4-5D6E-409C-BE32-E72D297353CC}">
              <c16:uniqueId val="{00000000-0B76-4F1E-B9B2-AF4958241C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1301</c:v>
                </c:pt>
                <c:pt idx="1">
                  <c:v>954</c:v>
                </c:pt>
                <c:pt idx="2">
                  <c:v>854</c:v>
                </c:pt>
              </c:numCache>
            </c:numRef>
          </c:val>
          <c:extLst>
            <c:ext xmlns:c16="http://schemas.microsoft.com/office/drawing/2014/chart" uri="{C3380CC4-5D6E-409C-BE32-E72D297353CC}">
              <c16:uniqueId val="{00000001-0B76-4F1E-B9B2-AF4958241C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7788</c:v>
                </c:pt>
                <c:pt idx="1">
                  <c:v>5519</c:v>
                </c:pt>
                <c:pt idx="2">
                  <c:v>7530</c:v>
                </c:pt>
              </c:numCache>
            </c:numRef>
          </c:val>
          <c:extLst>
            <c:ext xmlns:c16="http://schemas.microsoft.com/office/drawing/2014/chart" uri="{C3380CC4-5D6E-409C-BE32-E72D297353CC}">
              <c16:uniqueId val="{00000002-0B76-4F1E-B9B2-AF4958241C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同指数については、人口増加による税収の伸び等により、類似団体平均（</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）を上回る水準を維持してきている。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しかし、これまで続いてきた人口増加に陰りが見え始め、上昇傾向であった同指数が令和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年度で減少に転じている。税収をはじめとした歳入の確保に努めるとともに、効果的な財政運営による歳出削減を行い、財政基盤の強化を行っていく。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xdr:cNvCxnSpPr/>
      </xdr:nvCxnSpPr>
      <xdr:spPr>
        <a:xfrm flipV="1">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年度の経常収支比率は</a:t>
          </a:r>
          <a:r>
            <a:rPr kumimoji="1" lang="en-US" altLang="ja-JP" sz="1200">
              <a:latin typeface="ＭＳ Ｐゴシック" panose="020B0600070205080204" pitchFamily="50" charset="-128"/>
              <a:ea typeface="ＭＳ Ｐゴシック" panose="020B0600070205080204" pitchFamily="50" charset="-128"/>
            </a:rPr>
            <a:t>95.7</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年度について、新型コロナウイルス感染症の流行拡大による影響を受けて発行した減収補填債により、経常収支比率が大きく上昇したが、税収への影響が落ち着いたことにより、令和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ポイントの低下となった。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しかし、類似団体平均（</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93.9</a:t>
          </a:r>
          <a:r>
            <a:rPr kumimoji="1" lang="ja-JP" altLang="en-US" sz="1200">
              <a:latin typeface="ＭＳ Ｐゴシック" panose="020B0600070205080204" pitchFamily="50" charset="-128"/>
              <a:ea typeface="ＭＳ Ｐゴシック" panose="020B0600070205080204" pitchFamily="50" charset="-128"/>
            </a:rPr>
            <a:t>％）を大きく上回る水準となっており、今後は既存の経常経費の更なる圧縮を図るとともに、事務事業の選択と集中によって限られた財源の有効かつ効率的な執行に努め、同比率の上昇を抑えるべく改善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67</xdr:row>
      <xdr:rowOff>12446</xdr:rowOff>
    </xdr:to>
    <xdr:cxnSp macro="">
      <xdr:nvCxnSpPr>
        <xdr:cNvPr id="130" name="直線コネクタ 129"/>
        <xdr:cNvCxnSpPr/>
      </xdr:nvCxnSpPr>
      <xdr:spPr>
        <a:xfrm flipV="1">
          <a:off x="4114800" y="1131138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67</xdr:row>
      <xdr:rowOff>12446</xdr:rowOff>
    </xdr:to>
    <xdr:cxnSp macro="">
      <xdr:nvCxnSpPr>
        <xdr:cNvPr id="133" name="直線コネクタ 132"/>
        <xdr:cNvCxnSpPr/>
      </xdr:nvCxnSpPr>
      <xdr:spPr>
        <a:xfrm>
          <a:off x="3225800" y="112824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138176</xdr:rowOff>
    </xdr:to>
    <xdr:cxnSp macro="">
      <xdr:nvCxnSpPr>
        <xdr:cNvPr id="136" name="直線コネクタ 135"/>
        <xdr:cNvCxnSpPr/>
      </xdr:nvCxnSpPr>
      <xdr:spPr>
        <a:xfrm>
          <a:off x="2336800" y="1118108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36830</xdr:rowOff>
    </xdr:to>
    <xdr:cxnSp macro="">
      <xdr:nvCxnSpPr>
        <xdr:cNvPr id="139" name="直線コネクタ 138"/>
        <xdr:cNvCxnSpPr/>
      </xdr:nvCxnSpPr>
      <xdr:spPr>
        <a:xfrm>
          <a:off x="1447800" y="1116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49" name="楕円 148"/>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88409</xdr:rowOff>
    </xdr:from>
    <xdr:ext cx="762000" cy="259045"/>
    <xdr:sp macro="" textlink="">
      <xdr:nvSpPr>
        <xdr:cNvPr id="150" name="財政構造の弾力性該当値テキスト"/>
        <xdr:cNvSpPr txBox="1"/>
      </xdr:nvSpPr>
      <xdr:spPr>
        <a:xfrm>
          <a:off x="5041900" y="112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1" name="楕円 150"/>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2" name="テキスト ボックス 151"/>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56" name="テキスト ボックス 155"/>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7" name="楕円 156"/>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78503</xdr:rowOff>
    </xdr:from>
    <xdr:ext cx="762000" cy="259045"/>
    <xdr:sp macro="" textlink="">
      <xdr:nvSpPr>
        <xdr:cNvPr id="158" name="テキスト ボックス 157"/>
        <xdr:cNvSpPr txBox="1"/>
      </xdr:nvSpPr>
      <xdr:spPr>
        <a:xfrm>
          <a:off x="1066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143,495</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8,067</a:t>
          </a:r>
          <a:r>
            <a:rPr kumimoji="1" lang="ja-JP" altLang="en-US" sz="1300">
              <a:latin typeface="ＭＳ Ｐゴシック" panose="020B0600070205080204" pitchFamily="50" charset="-128"/>
              <a:ea typeface="ＭＳ Ｐゴシック" panose="020B0600070205080204" pitchFamily="50" charset="-128"/>
            </a:rPr>
            <a:t>円減少した。引き続き宮城県平均（</a:t>
          </a:r>
          <a:r>
            <a:rPr kumimoji="1" lang="en-US" altLang="ja-JP" sz="1300">
              <a:latin typeface="ＭＳ Ｐゴシック" panose="020B0600070205080204" pitchFamily="50" charset="-128"/>
              <a:ea typeface="ＭＳ Ｐゴシック" panose="020B0600070205080204" pitchFamily="50" charset="-128"/>
            </a:rPr>
            <a:t>186,811</a:t>
          </a:r>
          <a:r>
            <a:rPr kumimoji="1" lang="ja-JP" altLang="en-US" sz="1300">
              <a:latin typeface="ＭＳ Ｐゴシック" panose="020B0600070205080204" pitchFamily="50" charset="-128"/>
              <a:ea typeface="ＭＳ Ｐゴシック" panose="020B0600070205080204" pitchFamily="50" charset="-128"/>
            </a:rPr>
            <a:t>円）を下回っているものの、類似団体平均（</a:t>
          </a:r>
          <a:r>
            <a:rPr kumimoji="1" lang="en-US" altLang="ja-JP" sz="1300">
              <a:latin typeface="ＭＳ Ｐゴシック" panose="020B0600070205080204" pitchFamily="50" charset="-128"/>
              <a:ea typeface="ＭＳ Ｐゴシック" panose="020B0600070205080204" pitchFamily="50" charset="-128"/>
            </a:rPr>
            <a:t>132,645</a:t>
          </a:r>
          <a:r>
            <a:rPr kumimoji="1" lang="ja-JP" altLang="en-US" sz="1300">
              <a:latin typeface="ＭＳ Ｐゴシック" panose="020B0600070205080204" pitchFamily="50" charset="-128"/>
              <a:ea typeface="ＭＳ Ｐゴシック" panose="020B0600070205080204" pitchFamily="50" charset="-128"/>
            </a:rPr>
            <a:t>円）は上回っている。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年度に行った情報通信ネットワーク環境整備が完了したことにより、令和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物件費が減少したが、引き続き行った新型コロナウイルス感染症対策や指定管理料の増等により、水準は高い状態で保たれている。引き続き、必要な質と量を維持しながら、継続的な見直し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127547</xdr:rowOff>
    </xdr:from>
    <xdr:to>
      <xdr:col>23</xdr:col>
      <xdr:colOff>133350</xdr:colOff>
      <xdr:row>84</xdr:row>
      <xdr:rowOff>48791</xdr:rowOff>
    </xdr:to>
    <xdr:cxnSp macro="">
      <xdr:nvCxnSpPr>
        <xdr:cNvPr id="195" name="直線コネクタ 194"/>
        <xdr:cNvCxnSpPr/>
      </xdr:nvCxnSpPr>
      <xdr:spPr>
        <a:xfrm flipV="1">
          <a:off x="4114800" y="14357897"/>
          <a:ext cx="838200" cy="9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167098</xdr:rowOff>
    </xdr:from>
    <xdr:to>
      <xdr:col>19</xdr:col>
      <xdr:colOff>133350</xdr:colOff>
      <xdr:row>84</xdr:row>
      <xdr:rowOff>48791</xdr:rowOff>
    </xdr:to>
    <xdr:cxnSp macro="">
      <xdr:nvCxnSpPr>
        <xdr:cNvPr id="198" name="直線コネクタ 197"/>
        <xdr:cNvCxnSpPr/>
      </xdr:nvCxnSpPr>
      <xdr:spPr>
        <a:xfrm>
          <a:off x="3225800" y="14225998"/>
          <a:ext cx="889000" cy="2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101614</xdr:rowOff>
    </xdr:from>
    <xdr:to>
      <xdr:col>15</xdr:col>
      <xdr:colOff>82550</xdr:colOff>
      <xdr:row>82</xdr:row>
      <xdr:rowOff>167098</xdr:rowOff>
    </xdr:to>
    <xdr:cxnSp macro="">
      <xdr:nvCxnSpPr>
        <xdr:cNvPr id="201" name="直線コネクタ 200"/>
        <xdr:cNvCxnSpPr/>
      </xdr:nvCxnSpPr>
      <xdr:spPr>
        <a:xfrm>
          <a:off x="2336800" y="14160514"/>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64430</xdr:rowOff>
    </xdr:from>
    <xdr:to>
      <xdr:col>11</xdr:col>
      <xdr:colOff>31750</xdr:colOff>
      <xdr:row>82</xdr:row>
      <xdr:rowOff>101614</xdr:rowOff>
    </xdr:to>
    <xdr:cxnSp macro="">
      <xdr:nvCxnSpPr>
        <xdr:cNvPr id="204" name="直線コネクタ 203"/>
        <xdr:cNvCxnSpPr/>
      </xdr:nvCxnSpPr>
      <xdr:spPr>
        <a:xfrm>
          <a:off x="1447800" y="14123330"/>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76747</xdr:rowOff>
    </xdr:from>
    <xdr:to>
      <xdr:col>23</xdr:col>
      <xdr:colOff>184150</xdr:colOff>
      <xdr:row>84</xdr:row>
      <xdr:rowOff>6897</xdr:rowOff>
    </xdr:to>
    <xdr:sp macro="" textlink="">
      <xdr:nvSpPr>
        <xdr:cNvPr id="214" name="楕円 213"/>
        <xdr:cNvSpPr/>
      </xdr:nvSpPr>
      <xdr:spPr>
        <a:xfrm>
          <a:off x="4902200" y="143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48824</xdr:rowOff>
    </xdr:from>
    <xdr:ext cx="762000" cy="259045"/>
    <xdr:sp macro="" textlink="">
      <xdr:nvSpPr>
        <xdr:cNvPr id="215" name="人件費・物件費等の状況該当値テキスト"/>
        <xdr:cNvSpPr txBox="1"/>
      </xdr:nvSpPr>
      <xdr:spPr>
        <a:xfrm>
          <a:off x="5041900" y="1427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169441</xdr:rowOff>
    </xdr:from>
    <xdr:to>
      <xdr:col>19</xdr:col>
      <xdr:colOff>184150</xdr:colOff>
      <xdr:row>84</xdr:row>
      <xdr:rowOff>99591</xdr:rowOff>
    </xdr:to>
    <xdr:sp macro="" textlink="">
      <xdr:nvSpPr>
        <xdr:cNvPr id="216" name="楕円 215"/>
        <xdr:cNvSpPr/>
      </xdr:nvSpPr>
      <xdr:spPr>
        <a:xfrm>
          <a:off x="4064000" y="143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84368</xdr:rowOff>
    </xdr:from>
    <xdr:ext cx="736600" cy="259045"/>
    <xdr:sp macro="" textlink="">
      <xdr:nvSpPr>
        <xdr:cNvPr id="217" name="テキスト ボックス 216"/>
        <xdr:cNvSpPr txBox="1"/>
      </xdr:nvSpPr>
      <xdr:spPr>
        <a:xfrm>
          <a:off x="3733800" y="144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116298</xdr:rowOff>
    </xdr:from>
    <xdr:to>
      <xdr:col>15</xdr:col>
      <xdr:colOff>133350</xdr:colOff>
      <xdr:row>83</xdr:row>
      <xdr:rowOff>46448</xdr:rowOff>
    </xdr:to>
    <xdr:sp macro="" textlink="">
      <xdr:nvSpPr>
        <xdr:cNvPr id="218" name="楕円 217"/>
        <xdr:cNvSpPr/>
      </xdr:nvSpPr>
      <xdr:spPr>
        <a:xfrm>
          <a:off x="3175000" y="141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31225</xdr:rowOff>
    </xdr:from>
    <xdr:ext cx="762000" cy="259045"/>
    <xdr:sp macro="" textlink="">
      <xdr:nvSpPr>
        <xdr:cNvPr id="219" name="テキスト ボックス 218"/>
        <xdr:cNvSpPr txBox="1"/>
      </xdr:nvSpPr>
      <xdr:spPr>
        <a:xfrm>
          <a:off x="2844800" y="14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50814</xdr:rowOff>
    </xdr:from>
    <xdr:to>
      <xdr:col>11</xdr:col>
      <xdr:colOff>82550</xdr:colOff>
      <xdr:row>82</xdr:row>
      <xdr:rowOff>152414</xdr:rowOff>
    </xdr:to>
    <xdr:sp macro="" textlink="">
      <xdr:nvSpPr>
        <xdr:cNvPr id="220" name="楕円 219"/>
        <xdr:cNvSpPr/>
      </xdr:nvSpPr>
      <xdr:spPr>
        <a:xfrm>
          <a:off x="2286000" y="14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137191</xdr:rowOff>
    </xdr:from>
    <xdr:ext cx="762000" cy="259045"/>
    <xdr:sp macro="" textlink="">
      <xdr:nvSpPr>
        <xdr:cNvPr id="221" name="テキスト ボックス 220"/>
        <xdr:cNvSpPr txBox="1"/>
      </xdr:nvSpPr>
      <xdr:spPr>
        <a:xfrm>
          <a:off x="1955800" y="141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13630</xdr:rowOff>
    </xdr:from>
    <xdr:to>
      <xdr:col>7</xdr:col>
      <xdr:colOff>31750</xdr:colOff>
      <xdr:row>82</xdr:row>
      <xdr:rowOff>115230</xdr:rowOff>
    </xdr:to>
    <xdr:sp macro="" textlink="">
      <xdr:nvSpPr>
        <xdr:cNvPr id="222" name="楕円 221"/>
        <xdr:cNvSpPr/>
      </xdr:nvSpPr>
      <xdr:spPr>
        <a:xfrm>
          <a:off x="1397000" y="140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100007</xdr:rowOff>
    </xdr:from>
    <xdr:ext cx="762000" cy="259045"/>
    <xdr:sp macro="" textlink="">
      <xdr:nvSpPr>
        <xdr:cNvPr id="223" name="テキスト ボックス 222"/>
        <xdr:cNvSpPr txBox="1"/>
      </xdr:nvSpPr>
      <xdr:spPr>
        <a:xfrm>
          <a:off x="1066800" y="141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復旧・復興事業に対応するため、土木職を中心に市任期付職員を採用しており、経験年数が多いにも関わらず、給料の低い職員が多く、類似団体よりラスパイレス指数が低い状況が続いている。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復旧・復興事業の進展に伴い、市任期付職員の減少が見込まれており、類似団体内の平均に近づくと推定される。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9" name="直線コネクタ 258"/>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30843</xdr:rowOff>
    </xdr:to>
    <xdr:cxnSp macro="">
      <xdr:nvCxnSpPr>
        <xdr:cNvPr id="262" name="直線コネクタ 261"/>
        <xdr:cNvCxnSpPr/>
      </xdr:nvCxnSpPr>
      <xdr:spPr>
        <a:xfrm>
          <a:off x="15290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150586</xdr:rowOff>
    </xdr:to>
    <xdr:cxnSp macro="">
      <xdr:nvCxnSpPr>
        <xdr:cNvPr id="265" name="直線コネクタ 264"/>
        <xdr:cNvCxnSpPr/>
      </xdr:nvCxnSpPr>
      <xdr:spPr>
        <a:xfrm>
          <a:off x="14401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81643</xdr:rowOff>
    </xdr:to>
    <xdr:cxnSp macro="">
      <xdr:nvCxnSpPr>
        <xdr:cNvPr id="268" name="直線コネクタ 267"/>
        <xdr:cNvCxnSpPr/>
      </xdr:nvCxnSpPr>
      <xdr:spPr>
        <a:xfrm flipV="1">
          <a:off x="13512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2" name="楕円 281"/>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3" name="テキスト ボックス 28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4" name="楕円 283"/>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5" name="テキスト ボックス 284"/>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人増加しているが、職員数は横ばいで推移している状況である。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類似団体平均を上回っているが、類似団体分類が</a:t>
          </a:r>
          <a:r>
            <a:rPr kumimoji="1" lang="en-US" altLang="ja-JP" sz="1300">
              <a:latin typeface="ＭＳ Ｐゴシック" panose="020B0600070205080204" pitchFamily="50" charset="-128"/>
              <a:ea typeface="ＭＳ Ｐゴシック" panose="020B0600070205080204" pitchFamily="50" charset="-128"/>
            </a:rPr>
            <a:t>H24.4.1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Ⅱ-3</a:t>
          </a:r>
          <a:r>
            <a:rPr kumimoji="1" lang="ja-JP" altLang="en-US" sz="1300">
              <a:latin typeface="ＭＳ Ｐゴシック" panose="020B0600070205080204" pitchFamily="50" charset="-128"/>
              <a:ea typeface="ＭＳ Ｐゴシック" panose="020B0600070205080204" pitchFamily="50" charset="-128"/>
            </a:rPr>
            <a:t>に変更になったことによる影響と捉えている。</a:t>
          </a:r>
        </a:p>
        <a:p>
          <a:r>
            <a:rPr kumimoji="1" lang="ja-JP" altLang="en-US" sz="1300">
              <a:latin typeface="ＭＳ Ｐゴシック" panose="020B0600070205080204" pitchFamily="50" charset="-128"/>
              <a:ea typeface="ＭＳ Ｐゴシック" panose="020B0600070205080204" pitchFamily="50" charset="-128"/>
            </a:rPr>
            <a:t>　全国平均及び宮城県平均と比較すると大きく下回っている状況であるが、今後の行政需要に見合った定員管理を進めていく方針である。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61</xdr:row>
      <xdr:rowOff>169651</xdr:rowOff>
    </xdr:to>
    <xdr:cxnSp macro="">
      <xdr:nvCxnSpPr>
        <xdr:cNvPr id="322" name="直線コネクタ 321"/>
        <xdr:cNvCxnSpPr/>
      </xdr:nvCxnSpPr>
      <xdr:spPr>
        <a:xfrm>
          <a:off x="16179800" y="1062609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167640</xdr:rowOff>
    </xdr:to>
    <xdr:cxnSp macro="">
      <xdr:nvCxnSpPr>
        <xdr:cNvPr id="325" name="直線コネクタ 324"/>
        <xdr:cNvCxnSpPr/>
      </xdr:nvCxnSpPr>
      <xdr:spPr>
        <a:xfrm>
          <a:off x="15290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155575</xdr:rowOff>
    </xdr:to>
    <xdr:cxnSp macro="">
      <xdr:nvCxnSpPr>
        <xdr:cNvPr id="328" name="直線コネクタ 327"/>
        <xdr:cNvCxnSpPr/>
      </xdr:nvCxnSpPr>
      <xdr:spPr>
        <a:xfrm>
          <a:off x="14401800" y="106100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165629</xdr:rowOff>
    </xdr:to>
    <xdr:cxnSp macro="">
      <xdr:nvCxnSpPr>
        <xdr:cNvPr id="331" name="直線コネクタ 330"/>
        <xdr:cNvCxnSpPr/>
      </xdr:nvCxnSpPr>
      <xdr:spPr>
        <a:xfrm flipV="1">
          <a:off x="13512800" y="106100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41" name="楕円 340"/>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90928</xdr:rowOff>
    </xdr:from>
    <xdr:ext cx="762000" cy="259045"/>
    <xdr:sp macro="" textlink="">
      <xdr:nvSpPr>
        <xdr:cNvPr id="342" name="定員管理の状況該当値テキスト"/>
        <xdr:cNvSpPr txBox="1"/>
      </xdr:nvSpPr>
      <xdr:spPr>
        <a:xfrm>
          <a:off x="17106900" y="105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3" name="楕円 342"/>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4" name="テキスト ボックス 343"/>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5" name="楕円 344"/>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6" name="テキスト ボックス 34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8" name="テキスト ボックス 347"/>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114829</xdr:rowOff>
    </xdr:from>
    <xdr:to>
      <xdr:col>64</xdr:col>
      <xdr:colOff>152400</xdr:colOff>
      <xdr:row>62</xdr:row>
      <xdr:rowOff>44979</xdr:rowOff>
    </xdr:to>
    <xdr:sp macro="" textlink="">
      <xdr:nvSpPr>
        <xdr:cNvPr id="349" name="楕円 348"/>
        <xdr:cNvSpPr/>
      </xdr:nvSpPr>
      <xdr:spPr>
        <a:xfrm>
          <a:off x="13462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29756</xdr:rowOff>
    </xdr:from>
    <xdr:ext cx="762000" cy="259045"/>
    <xdr:sp macro="" textlink="">
      <xdr:nvSpPr>
        <xdr:cNvPr id="350" name="テキスト ボックス 349"/>
        <xdr:cNvSpPr txBox="1"/>
      </xdr:nvSpPr>
      <xdr:spPr>
        <a:xfrm>
          <a:off x="13131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ポイント上昇した。これは、公営企業に要する経費の財源とする地方債の償還に充てた繰入金の増加等により、単年度の実質公債費比率が増加したことによるものであるが、同比率（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83" name="直線コネクタ 382"/>
        <xdr:cNvCxnSpPr/>
      </xdr:nvCxnSpPr>
      <xdr:spPr>
        <a:xfrm>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38523</xdr:rowOff>
    </xdr:to>
    <xdr:cxnSp macro="">
      <xdr:nvCxnSpPr>
        <xdr:cNvPr id="386" name="直線コネクタ 385"/>
        <xdr:cNvCxnSpPr/>
      </xdr:nvCxnSpPr>
      <xdr:spPr>
        <a:xfrm>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137583</xdr:rowOff>
    </xdr:to>
    <xdr:cxnSp macro="">
      <xdr:nvCxnSpPr>
        <xdr:cNvPr id="389" name="直線コネクタ 388"/>
        <xdr:cNvCxnSpPr/>
      </xdr:nvCxnSpPr>
      <xdr:spPr>
        <a:xfrm>
          <a:off x="14401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38523</xdr:rowOff>
    </xdr:to>
    <xdr:cxnSp macro="">
      <xdr:nvCxnSpPr>
        <xdr:cNvPr id="392" name="直線コネクタ 391"/>
        <xdr:cNvCxnSpPr/>
      </xdr:nvCxnSpPr>
      <xdr:spPr>
        <a:xfrm flipV="1">
          <a:off x="13512800" y="68160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2" name="楕円 401"/>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3"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4" name="楕円 403"/>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5" name="テキスト ボックス 404"/>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8" name="楕円 407"/>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9" name="テキスト ボックス 408"/>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0" name="楕円 409"/>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1" name="テキスト ボックス 410"/>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将来負担率算定における分子（将来負担額から充当可能財源を控除した額）が負数となることから、令和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前年度と同様、将来負担比率は算定されていない。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歳入面で経常一般財源総額が増となっているが、退職費の増等により、経常的な人件費支出へ充当した一般財源等額も前年度比</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百万円の増となったことから比率が上昇した。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38</xdr:row>
      <xdr:rowOff>165100</xdr:rowOff>
    </xdr:to>
    <xdr:cxnSp macro="">
      <xdr:nvCxnSpPr>
        <xdr:cNvPr id="66" name="直線コネクタ 65"/>
        <xdr:cNvCxnSpPr/>
      </xdr:nvCxnSpPr>
      <xdr:spPr>
        <a:xfrm>
          <a:off x="3987800" y="667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157480</xdr:rowOff>
    </xdr:to>
    <xdr:cxnSp macro="">
      <xdr:nvCxnSpPr>
        <xdr:cNvPr id="69" name="直線コネクタ 68"/>
        <xdr:cNvCxnSpPr/>
      </xdr:nvCxnSpPr>
      <xdr:spPr>
        <a:xfrm>
          <a:off x="3098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168910</xdr:rowOff>
    </xdr:to>
    <xdr:cxnSp macro="">
      <xdr:nvCxnSpPr>
        <xdr:cNvPr id="72" name="直線コネクタ 71"/>
        <xdr:cNvCxnSpPr/>
      </xdr:nvCxnSpPr>
      <xdr:spPr>
        <a:xfrm>
          <a:off x="2209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50800</xdr:rowOff>
    </xdr:to>
    <xdr:cxnSp macro="">
      <xdr:nvCxnSpPr>
        <xdr:cNvPr id="75" name="直線コネクタ 74"/>
        <xdr:cNvCxnSpPr/>
      </xdr:nvCxnSpPr>
      <xdr:spPr>
        <a:xfrm flipV="1">
          <a:off x="1320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ポイント低下し、類似団体平均（</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歳入面で経常一般財源総額が増となり、経常的な物件費支出に充当した一般財源等額が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百万円増加したことで、比率が減少した。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53522</xdr:rowOff>
    </xdr:to>
    <xdr:cxnSp macro="">
      <xdr:nvCxnSpPr>
        <xdr:cNvPr id="129" name="直線コネクタ 128"/>
        <xdr:cNvCxnSpPr/>
      </xdr:nvCxnSpPr>
      <xdr:spPr>
        <a:xfrm flipV="1">
          <a:off x="15671800" y="32239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19</xdr:row>
      <xdr:rowOff>53522</xdr:rowOff>
    </xdr:to>
    <xdr:cxnSp macro="">
      <xdr:nvCxnSpPr>
        <xdr:cNvPr id="132" name="直線コネクタ 131"/>
        <xdr:cNvCxnSpPr/>
      </xdr:nvCxnSpPr>
      <xdr:spPr>
        <a:xfrm>
          <a:off x="14782800" y="31260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39914</xdr:rowOff>
    </xdr:to>
    <xdr:cxnSp macro="">
      <xdr:nvCxnSpPr>
        <xdr:cNvPr id="135" name="直線コネクタ 134"/>
        <xdr:cNvCxnSpPr/>
      </xdr:nvCxnSpPr>
      <xdr:spPr>
        <a:xfrm>
          <a:off x="13893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58964</xdr:rowOff>
    </xdr:to>
    <xdr:cxnSp macro="">
      <xdr:nvCxnSpPr>
        <xdr:cNvPr id="138" name="直線コネクタ 137"/>
        <xdr:cNvCxnSpPr/>
      </xdr:nvCxnSpPr>
      <xdr:spPr>
        <a:xfrm>
          <a:off x="13004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ポイント低下した。類似団体平均（</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ポイント上回っており、全国平均（</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％）についても</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歳入面で経常一般財源総額が増となっているが、子ども医療費の対象拡充など補助対象外となる経常的な扶助費支出も増となったことから、扶助費に充当した一般財源等額が前年度比</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百万円の増となり、比率が上昇した。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113393</xdr:rowOff>
    </xdr:to>
    <xdr:cxnSp macro="">
      <xdr:nvCxnSpPr>
        <xdr:cNvPr id="192" name="直線コネクタ 191"/>
        <xdr:cNvCxnSpPr/>
      </xdr:nvCxnSpPr>
      <xdr:spPr>
        <a:xfrm flipV="1">
          <a:off x="3987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113393</xdr:rowOff>
    </xdr:to>
    <xdr:cxnSp macro="">
      <xdr:nvCxnSpPr>
        <xdr:cNvPr id="195" name="直線コネクタ 194"/>
        <xdr:cNvCxnSpPr/>
      </xdr:nvCxnSpPr>
      <xdr:spPr>
        <a:xfrm>
          <a:off x="3098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91622</xdr:rowOff>
    </xdr:to>
    <xdr:cxnSp macro="">
      <xdr:nvCxnSpPr>
        <xdr:cNvPr id="198" name="直線コネクタ 197"/>
        <xdr:cNvCxnSpPr/>
      </xdr:nvCxnSpPr>
      <xdr:spPr>
        <a:xfrm>
          <a:off x="2209800" y="9700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99785</xdr:rowOff>
    </xdr:to>
    <xdr:cxnSp macro="">
      <xdr:nvCxnSpPr>
        <xdr:cNvPr id="201" name="直線コネクタ 200"/>
        <xdr:cNvCxnSpPr/>
      </xdr:nvCxnSpPr>
      <xdr:spPr>
        <a:xfrm>
          <a:off x="1320800" y="9494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4" name="テキスト ボックス 213"/>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8" name="テキスト ボックス 217"/>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ポイント低下した。また、類似団体平均（</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その他に計上される主な経費は繰出金及び維持補修費であり、それらの経常的な支出が増加した一方、歳入面で一般財源総額が増になったことで比率が減少した。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67128</xdr:rowOff>
    </xdr:to>
    <xdr:cxnSp macro="">
      <xdr:nvCxnSpPr>
        <xdr:cNvPr id="255" name="直線コネクタ 254"/>
        <xdr:cNvCxnSpPr/>
      </xdr:nvCxnSpPr>
      <xdr:spPr>
        <a:xfrm flipV="1">
          <a:off x="15671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67128</xdr:rowOff>
    </xdr:to>
    <xdr:cxnSp macro="">
      <xdr:nvCxnSpPr>
        <xdr:cNvPr id="258" name="直線コネクタ 257"/>
        <xdr:cNvCxnSpPr/>
      </xdr:nvCxnSpPr>
      <xdr:spPr>
        <a:xfrm>
          <a:off x="14782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67128</xdr:rowOff>
    </xdr:to>
    <xdr:cxnSp macro="">
      <xdr:nvCxnSpPr>
        <xdr:cNvPr id="261" name="直線コネクタ 260"/>
        <xdr:cNvCxnSpPr/>
      </xdr:nvCxnSpPr>
      <xdr:spPr>
        <a:xfrm flipV="1">
          <a:off x="13893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4" name="直線コネクタ 263"/>
        <xdr:cNvCxnSpPr/>
      </xdr:nvCxnSpPr>
      <xdr:spPr>
        <a:xfrm>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4" name="楕円 273"/>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5"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7" name="テキスト ボックス 276"/>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80" name="楕円 279"/>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81" name="テキスト ボックス 280"/>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2" name="楕円 281"/>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3" name="テキスト ボックス 282"/>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ポイント低下した。また、類似団体平均（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歳入面で経常一般財源総額が増となり、経常的な補助費等支出に充当した一般財源等額が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百万円減少したことで、比率が減少した。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44704</xdr:rowOff>
    </xdr:to>
    <xdr:cxnSp macro="">
      <xdr:nvCxnSpPr>
        <xdr:cNvPr id="313" name="直線コネクタ 312"/>
        <xdr:cNvCxnSpPr/>
      </xdr:nvCxnSpPr>
      <xdr:spPr>
        <a:xfrm flipV="1">
          <a:off x="15671800" y="61711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44704</xdr:rowOff>
    </xdr:to>
    <xdr:cxnSp macro="">
      <xdr:nvCxnSpPr>
        <xdr:cNvPr id="316" name="直線コネクタ 315"/>
        <xdr:cNvCxnSpPr/>
      </xdr:nvCxnSpPr>
      <xdr:spPr>
        <a:xfrm>
          <a:off x="14782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40132</xdr:rowOff>
    </xdr:to>
    <xdr:cxnSp macro="">
      <xdr:nvCxnSpPr>
        <xdr:cNvPr id="319" name="直線コネクタ 318"/>
        <xdr:cNvCxnSpPr/>
      </xdr:nvCxnSpPr>
      <xdr:spPr>
        <a:xfrm flipV="1">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99568</xdr:rowOff>
    </xdr:to>
    <xdr:cxnSp macro="">
      <xdr:nvCxnSpPr>
        <xdr:cNvPr id="322" name="直線コネクタ 321"/>
        <xdr:cNvCxnSpPr/>
      </xdr:nvCxnSpPr>
      <xdr:spPr>
        <a:xfrm flipV="1">
          <a:off x="13004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2" name="楕円 33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4" name="楕円 33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5" name="テキスト ボックス 33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6" name="楕円 33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7" name="テキスト ボックス 33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40" name="楕円 33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41" name="テキスト ボックス 34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ポイント低下した。類似団体平均（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平成初期の高利率借入分の償還が完了してきたこと等により、元利償還金に充当した一般財源等額が昨年度と比較して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百万円減となり、歳入面で経常一般財源総額が増となったことから比率が低下してきている。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85089</xdr:rowOff>
    </xdr:to>
    <xdr:cxnSp macro="">
      <xdr:nvCxnSpPr>
        <xdr:cNvPr id="374" name="直線コネクタ 373"/>
        <xdr:cNvCxnSpPr/>
      </xdr:nvCxnSpPr>
      <xdr:spPr>
        <a:xfrm flipV="1">
          <a:off x="3987800" y="131572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107950</xdr:rowOff>
    </xdr:to>
    <xdr:cxnSp macro="">
      <xdr:nvCxnSpPr>
        <xdr:cNvPr id="377" name="直線コネクタ 376"/>
        <xdr:cNvCxnSpPr/>
      </xdr:nvCxnSpPr>
      <xdr:spPr>
        <a:xfrm flipV="1">
          <a:off x="3098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80" name="直線コネクタ 379"/>
        <xdr:cNvCxnSpPr/>
      </xdr:nvCxnSpPr>
      <xdr:spPr>
        <a:xfrm flipV="1">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146050</xdr:rowOff>
    </xdr:to>
    <xdr:cxnSp macro="">
      <xdr:nvCxnSpPr>
        <xdr:cNvPr id="383" name="直線コネクタ 382"/>
        <xdr:cNvCxnSpPr/>
      </xdr:nvCxnSpPr>
      <xdr:spPr>
        <a:xfrm>
          <a:off x="1320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5" name="楕円 394"/>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6" name="テキスト ボックス 39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8" name="テキスト ボックス 397"/>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9" name="楕円 398"/>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400" name="テキスト ボックス 39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401" name="楕円 400"/>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402" name="テキスト ボックス 401"/>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人件費以外のすべての経費において、経常収支比率が前年度より低下したことにより、令和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ポイント低下した。類似団体（</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％）に対しては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156718</xdr:rowOff>
    </xdr:to>
    <xdr:cxnSp macro="">
      <xdr:nvCxnSpPr>
        <xdr:cNvPr id="433" name="直線コネクタ 432"/>
        <xdr:cNvCxnSpPr/>
      </xdr:nvCxnSpPr>
      <xdr:spPr>
        <a:xfrm flipV="1">
          <a:off x="15671800" y="136006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156718</xdr:rowOff>
    </xdr:to>
    <xdr:cxnSp macro="">
      <xdr:nvCxnSpPr>
        <xdr:cNvPr id="436" name="直線コネクタ 435"/>
        <xdr:cNvCxnSpPr/>
      </xdr:nvCxnSpPr>
      <xdr:spPr>
        <a:xfrm>
          <a:off x="14782800" y="13481813"/>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108713</xdr:rowOff>
    </xdr:to>
    <xdr:cxnSp macro="">
      <xdr:nvCxnSpPr>
        <xdr:cNvPr id="439" name="直線コネクタ 438"/>
        <xdr:cNvCxnSpPr/>
      </xdr:nvCxnSpPr>
      <xdr:spPr>
        <a:xfrm>
          <a:off x="13893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161289</xdr:rowOff>
    </xdr:to>
    <xdr:cxnSp macro="">
      <xdr:nvCxnSpPr>
        <xdr:cNvPr id="442" name="直線コネクタ 441"/>
        <xdr:cNvCxnSpPr/>
      </xdr:nvCxnSpPr>
      <xdr:spPr>
        <a:xfrm>
          <a:off x="13004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52" name="楕円 451"/>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3"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54" name="楕円 453"/>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55" name="テキスト ボックス 454"/>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6" name="楕円 455"/>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7" name="テキスト ボックス 456"/>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8" name="楕円 45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9" name="テキスト ボックス 458"/>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0" name="楕円 459"/>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61" name="テキスト ボックス 460"/>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4612</xdr:rowOff>
    </xdr:from>
    <xdr:to>
      <xdr:col>29</xdr:col>
      <xdr:colOff>127000</xdr:colOff>
      <xdr:row>18</xdr:row>
      <xdr:rowOff>29154</xdr:rowOff>
    </xdr:to>
    <xdr:cxnSp macro="">
      <xdr:nvCxnSpPr>
        <xdr:cNvPr id="52" name="直線コネクタ 51"/>
        <xdr:cNvCxnSpPr/>
      </xdr:nvCxnSpPr>
      <xdr:spPr bwMode="auto">
        <a:xfrm flipV="1">
          <a:off x="5003800" y="3138337"/>
          <a:ext cx="647700" cy="2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22835</xdr:rowOff>
    </xdr:from>
    <xdr:to>
      <xdr:col>26</xdr:col>
      <xdr:colOff>50800</xdr:colOff>
      <xdr:row>18</xdr:row>
      <xdr:rowOff>29154</xdr:rowOff>
    </xdr:to>
    <xdr:cxnSp macro="">
      <xdr:nvCxnSpPr>
        <xdr:cNvPr id="55" name="直線コネクタ 54"/>
        <xdr:cNvCxnSpPr/>
      </xdr:nvCxnSpPr>
      <xdr:spPr bwMode="auto">
        <a:xfrm>
          <a:off x="4305300" y="3156560"/>
          <a:ext cx="698500" cy="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22835</xdr:rowOff>
    </xdr:from>
    <xdr:to>
      <xdr:col>22</xdr:col>
      <xdr:colOff>114300</xdr:colOff>
      <xdr:row>18</xdr:row>
      <xdr:rowOff>28533</xdr:rowOff>
    </xdr:to>
    <xdr:cxnSp macro="">
      <xdr:nvCxnSpPr>
        <xdr:cNvPr id="58" name="直線コネクタ 57"/>
        <xdr:cNvCxnSpPr/>
      </xdr:nvCxnSpPr>
      <xdr:spPr bwMode="auto">
        <a:xfrm flipV="1">
          <a:off x="3606800" y="3156560"/>
          <a:ext cx="698500" cy="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28533</xdr:rowOff>
    </xdr:from>
    <xdr:to>
      <xdr:col>18</xdr:col>
      <xdr:colOff>177800</xdr:colOff>
      <xdr:row>18</xdr:row>
      <xdr:rowOff>43768</xdr:rowOff>
    </xdr:to>
    <xdr:cxnSp macro="">
      <xdr:nvCxnSpPr>
        <xdr:cNvPr id="61" name="直線コネクタ 60"/>
        <xdr:cNvCxnSpPr/>
      </xdr:nvCxnSpPr>
      <xdr:spPr bwMode="auto">
        <a:xfrm flipV="1">
          <a:off x="2908300" y="3162258"/>
          <a:ext cx="698500" cy="1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125262</xdr:rowOff>
    </xdr:from>
    <xdr:to>
      <xdr:col>29</xdr:col>
      <xdr:colOff>177800</xdr:colOff>
      <xdr:row>18</xdr:row>
      <xdr:rowOff>55412</xdr:rowOff>
    </xdr:to>
    <xdr:sp macro="" textlink="">
      <xdr:nvSpPr>
        <xdr:cNvPr id="71" name="楕円 70"/>
        <xdr:cNvSpPr/>
      </xdr:nvSpPr>
      <xdr:spPr bwMode="auto">
        <a:xfrm>
          <a:off x="5600700" y="308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97339</xdr:rowOff>
    </xdr:from>
    <xdr:ext cx="762000" cy="259045"/>
    <xdr:sp macro="" textlink="">
      <xdr:nvSpPr>
        <xdr:cNvPr id="72" name="人口1人当たり決算額の推移該当値テキスト130"/>
        <xdr:cNvSpPr txBox="1"/>
      </xdr:nvSpPr>
      <xdr:spPr>
        <a:xfrm>
          <a:off x="5740400" y="30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149804</xdr:rowOff>
    </xdr:from>
    <xdr:to>
      <xdr:col>26</xdr:col>
      <xdr:colOff>101600</xdr:colOff>
      <xdr:row>18</xdr:row>
      <xdr:rowOff>79954</xdr:rowOff>
    </xdr:to>
    <xdr:sp macro="" textlink="">
      <xdr:nvSpPr>
        <xdr:cNvPr id="73" name="楕円 72"/>
        <xdr:cNvSpPr/>
      </xdr:nvSpPr>
      <xdr:spPr bwMode="auto">
        <a:xfrm>
          <a:off x="4953000" y="311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64731</xdr:rowOff>
    </xdr:from>
    <xdr:ext cx="736600" cy="259045"/>
    <xdr:sp macro="" textlink="">
      <xdr:nvSpPr>
        <xdr:cNvPr id="74" name="テキスト ボックス 73"/>
        <xdr:cNvSpPr txBox="1"/>
      </xdr:nvSpPr>
      <xdr:spPr>
        <a:xfrm>
          <a:off x="4622800" y="319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143485</xdr:rowOff>
    </xdr:from>
    <xdr:to>
      <xdr:col>22</xdr:col>
      <xdr:colOff>165100</xdr:colOff>
      <xdr:row>18</xdr:row>
      <xdr:rowOff>73635</xdr:rowOff>
    </xdr:to>
    <xdr:sp macro="" textlink="">
      <xdr:nvSpPr>
        <xdr:cNvPr id="75" name="楕円 74"/>
        <xdr:cNvSpPr/>
      </xdr:nvSpPr>
      <xdr:spPr bwMode="auto">
        <a:xfrm>
          <a:off x="4254500" y="31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58412</xdr:rowOff>
    </xdr:from>
    <xdr:ext cx="762000" cy="259045"/>
    <xdr:sp macro="" textlink="">
      <xdr:nvSpPr>
        <xdr:cNvPr id="76" name="テキスト ボックス 75"/>
        <xdr:cNvSpPr txBox="1"/>
      </xdr:nvSpPr>
      <xdr:spPr>
        <a:xfrm>
          <a:off x="3924300" y="319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149183</xdr:rowOff>
    </xdr:from>
    <xdr:to>
      <xdr:col>19</xdr:col>
      <xdr:colOff>38100</xdr:colOff>
      <xdr:row>18</xdr:row>
      <xdr:rowOff>79333</xdr:rowOff>
    </xdr:to>
    <xdr:sp macro="" textlink="">
      <xdr:nvSpPr>
        <xdr:cNvPr id="77" name="楕円 76"/>
        <xdr:cNvSpPr/>
      </xdr:nvSpPr>
      <xdr:spPr bwMode="auto">
        <a:xfrm>
          <a:off x="3556000" y="311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64110</xdr:rowOff>
    </xdr:from>
    <xdr:ext cx="762000" cy="259045"/>
    <xdr:sp macro="" textlink="">
      <xdr:nvSpPr>
        <xdr:cNvPr id="78" name="テキスト ボックス 77"/>
        <xdr:cNvSpPr txBox="1"/>
      </xdr:nvSpPr>
      <xdr:spPr>
        <a:xfrm>
          <a:off x="3225800" y="319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164418</xdr:rowOff>
    </xdr:from>
    <xdr:to>
      <xdr:col>15</xdr:col>
      <xdr:colOff>101600</xdr:colOff>
      <xdr:row>18</xdr:row>
      <xdr:rowOff>94568</xdr:rowOff>
    </xdr:to>
    <xdr:sp macro="" textlink="">
      <xdr:nvSpPr>
        <xdr:cNvPr id="79" name="楕円 78"/>
        <xdr:cNvSpPr/>
      </xdr:nvSpPr>
      <xdr:spPr bwMode="auto">
        <a:xfrm>
          <a:off x="2857500" y="312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79345</xdr:rowOff>
    </xdr:from>
    <xdr:ext cx="762000" cy="259045"/>
    <xdr:sp macro="" textlink="">
      <xdr:nvSpPr>
        <xdr:cNvPr id="80" name="テキスト ボックス 79"/>
        <xdr:cNvSpPr txBox="1"/>
      </xdr:nvSpPr>
      <xdr:spPr>
        <a:xfrm>
          <a:off x="2527300" y="321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16390</xdr:rowOff>
    </xdr:from>
    <xdr:to>
      <xdr:col>29</xdr:col>
      <xdr:colOff>127000</xdr:colOff>
      <xdr:row>36</xdr:row>
      <xdr:rowOff>75598</xdr:rowOff>
    </xdr:to>
    <xdr:cxnSp macro="">
      <xdr:nvCxnSpPr>
        <xdr:cNvPr id="115" name="直線コネクタ 114"/>
        <xdr:cNvCxnSpPr/>
      </xdr:nvCxnSpPr>
      <xdr:spPr bwMode="auto">
        <a:xfrm>
          <a:off x="5003800" y="6969640"/>
          <a:ext cx="6477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16390</xdr:rowOff>
    </xdr:from>
    <xdr:to>
      <xdr:col>26</xdr:col>
      <xdr:colOff>50800</xdr:colOff>
      <xdr:row>36</xdr:row>
      <xdr:rowOff>138561</xdr:rowOff>
    </xdr:to>
    <xdr:cxnSp macro="">
      <xdr:nvCxnSpPr>
        <xdr:cNvPr id="118" name="直線コネクタ 117"/>
        <xdr:cNvCxnSpPr/>
      </xdr:nvCxnSpPr>
      <xdr:spPr bwMode="auto">
        <a:xfrm flipV="1">
          <a:off x="4305300" y="6969640"/>
          <a:ext cx="6985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138561</xdr:rowOff>
    </xdr:from>
    <xdr:to>
      <xdr:col>22</xdr:col>
      <xdr:colOff>114300</xdr:colOff>
      <xdr:row>36</xdr:row>
      <xdr:rowOff>162270</xdr:rowOff>
    </xdr:to>
    <xdr:cxnSp macro="">
      <xdr:nvCxnSpPr>
        <xdr:cNvPr id="121" name="直線コネクタ 120"/>
        <xdr:cNvCxnSpPr/>
      </xdr:nvCxnSpPr>
      <xdr:spPr bwMode="auto">
        <a:xfrm flipV="1">
          <a:off x="3606800" y="7091811"/>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162270</xdr:rowOff>
    </xdr:from>
    <xdr:to>
      <xdr:col>18</xdr:col>
      <xdr:colOff>177800</xdr:colOff>
      <xdr:row>37</xdr:row>
      <xdr:rowOff>22595</xdr:rowOff>
    </xdr:to>
    <xdr:cxnSp macro="">
      <xdr:nvCxnSpPr>
        <xdr:cNvPr id="124" name="直線コネクタ 123"/>
        <xdr:cNvCxnSpPr/>
      </xdr:nvCxnSpPr>
      <xdr:spPr bwMode="auto">
        <a:xfrm flipV="1">
          <a:off x="2908300" y="7115520"/>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24798</xdr:rowOff>
    </xdr:from>
    <xdr:to>
      <xdr:col>29</xdr:col>
      <xdr:colOff>177800</xdr:colOff>
      <xdr:row>36</xdr:row>
      <xdr:rowOff>126398</xdr:rowOff>
    </xdr:to>
    <xdr:sp macro="" textlink="">
      <xdr:nvSpPr>
        <xdr:cNvPr id="134" name="楕円 133"/>
        <xdr:cNvSpPr/>
      </xdr:nvSpPr>
      <xdr:spPr bwMode="auto">
        <a:xfrm>
          <a:off x="5600700" y="697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339775</xdr:rowOff>
    </xdr:from>
    <xdr:ext cx="762000" cy="259045"/>
    <xdr:sp macro="" textlink="">
      <xdr:nvSpPr>
        <xdr:cNvPr id="135" name="人口1人当たり決算額の推移該当値テキスト445"/>
        <xdr:cNvSpPr txBox="1"/>
      </xdr:nvSpPr>
      <xdr:spPr>
        <a:xfrm>
          <a:off x="5740400" y="69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308490</xdr:rowOff>
    </xdr:from>
    <xdr:to>
      <xdr:col>26</xdr:col>
      <xdr:colOff>101600</xdr:colOff>
      <xdr:row>36</xdr:row>
      <xdr:rowOff>67190</xdr:rowOff>
    </xdr:to>
    <xdr:sp macro="" textlink="">
      <xdr:nvSpPr>
        <xdr:cNvPr id="136" name="楕円 135"/>
        <xdr:cNvSpPr/>
      </xdr:nvSpPr>
      <xdr:spPr bwMode="auto">
        <a:xfrm>
          <a:off x="49530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51967</xdr:rowOff>
    </xdr:from>
    <xdr:ext cx="736600" cy="259045"/>
    <xdr:sp macro="" textlink="">
      <xdr:nvSpPr>
        <xdr:cNvPr id="137" name="テキスト ボックス 136"/>
        <xdr:cNvSpPr txBox="1"/>
      </xdr:nvSpPr>
      <xdr:spPr>
        <a:xfrm>
          <a:off x="4622800" y="700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87761</xdr:rowOff>
    </xdr:from>
    <xdr:to>
      <xdr:col>22</xdr:col>
      <xdr:colOff>165100</xdr:colOff>
      <xdr:row>37</xdr:row>
      <xdr:rowOff>17911</xdr:rowOff>
    </xdr:to>
    <xdr:sp macro="" textlink="">
      <xdr:nvSpPr>
        <xdr:cNvPr id="138" name="楕円 137"/>
        <xdr:cNvSpPr/>
      </xdr:nvSpPr>
      <xdr:spPr bwMode="auto">
        <a:xfrm>
          <a:off x="42545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2688</xdr:rowOff>
    </xdr:from>
    <xdr:ext cx="762000" cy="259045"/>
    <xdr:sp macro="" textlink="">
      <xdr:nvSpPr>
        <xdr:cNvPr id="139" name="テキスト ボックス 138"/>
        <xdr:cNvSpPr txBox="1"/>
      </xdr:nvSpPr>
      <xdr:spPr>
        <a:xfrm>
          <a:off x="3924300" y="71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111470</xdr:rowOff>
    </xdr:from>
    <xdr:to>
      <xdr:col>19</xdr:col>
      <xdr:colOff>38100</xdr:colOff>
      <xdr:row>37</xdr:row>
      <xdr:rowOff>41620</xdr:rowOff>
    </xdr:to>
    <xdr:sp macro="" textlink="">
      <xdr:nvSpPr>
        <xdr:cNvPr id="140" name="楕円 139"/>
        <xdr:cNvSpPr/>
      </xdr:nvSpPr>
      <xdr:spPr bwMode="auto">
        <a:xfrm>
          <a:off x="35560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26397</xdr:rowOff>
    </xdr:from>
    <xdr:ext cx="762000" cy="259045"/>
    <xdr:sp macro="" textlink="">
      <xdr:nvSpPr>
        <xdr:cNvPr id="141" name="テキスト ボックス 140"/>
        <xdr:cNvSpPr txBox="1"/>
      </xdr:nvSpPr>
      <xdr:spPr>
        <a:xfrm>
          <a:off x="3225800" y="71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143245</xdr:rowOff>
    </xdr:from>
    <xdr:to>
      <xdr:col>15</xdr:col>
      <xdr:colOff>101600</xdr:colOff>
      <xdr:row>37</xdr:row>
      <xdr:rowOff>73395</xdr:rowOff>
    </xdr:to>
    <xdr:sp macro="" textlink="">
      <xdr:nvSpPr>
        <xdr:cNvPr id="142" name="楕円 141"/>
        <xdr:cNvSpPr/>
      </xdr:nvSpPr>
      <xdr:spPr bwMode="auto">
        <a:xfrm>
          <a:off x="2857500" y="709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58172</xdr:rowOff>
    </xdr:from>
    <xdr:ext cx="762000" cy="259045"/>
    <xdr:sp macro="" textlink="">
      <xdr:nvSpPr>
        <xdr:cNvPr id="143" name="テキスト ボックス 142"/>
        <xdr:cNvSpPr txBox="1"/>
      </xdr:nvSpPr>
      <xdr:spPr>
        <a:xfrm>
          <a:off x="2527300" y="71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32582</xdr:rowOff>
    </xdr:from>
    <xdr:to>
      <xdr:col>24</xdr:col>
      <xdr:colOff>63500</xdr:colOff>
      <xdr:row>36</xdr:row>
      <xdr:rowOff>114973</xdr:rowOff>
    </xdr:to>
    <xdr:cxnSp macro="">
      <xdr:nvCxnSpPr>
        <xdr:cNvPr id="61" name="直線コネクタ 60"/>
        <xdr:cNvCxnSpPr/>
      </xdr:nvCxnSpPr>
      <xdr:spPr>
        <a:xfrm flipV="1">
          <a:off x="3797300" y="6204782"/>
          <a:ext cx="8382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114973</xdr:rowOff>
    </xdr:from>
    <xdr:to>
      <xdr:col>19</xdr:col>
      <xdr:colOff>177800</xdr:colOff>
      <xdr:row>37</xdr:row>
      <xdr:rowOff>9150</xdr:rowOff>
    </xdr:to>
    <xdr:cxnSp macro="">
      <xdr:nvCxnSpPr>
        <xdr:cNvPr id="64" name="直線コネクタ 63"/>
        <xdr:cNvCxnSpPr/>
      </xdr:nvCxnSpPr>
      <xdr:spPr>
        <a:xfrm flipV="1">
          <a:off x="2908300" y="6287173"/>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9150</xdr:rowOff>
    </xdr:from>
    <xdr:to>
      <xdr:col>15</xdr:col>
      <xdr:colOff>50800</xdr:colOff>
      <xdr:row>37</xdr:row>
      <xdr:rowOff>35039</xdr:rowOff>
    </xdr:to>
    <xdr:cxnSp macro="">
      <xdr:nvCxnSpPr>
        <xdr:cNvPr id="67" name="直線コネクタ 66"/>
        <xdr:cNvCxnSpPr/>
      </xdr:nvCxnSpPr>
      <xdr:spPr>
        <a:xfrm flipV="1">
          <a:off x="2019300" y="635280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168180</xdr:rowOff>
    </xdr:from>
    <xdr:to>
      <xdr:col>10</xdr:col>
      <xdr:colOff>114300</xdr:colOff>
      <xdr:row>37</xdr:row>
      <xdr:rowOff>35039</xdr:rowOff>
    </xdr:to>
    <xdr:cxnSp macro="">
      <xdr:nvCxnSpPr>
        <xdr:cNvPr id="70" name="直線コネクタ 69"/>
        <xdr:cNvCxnSpPr/>
      </xdr:nvCxnSpPr>
      <xdr:spPr>
        <a:xfrm>
          <a:off x="1130300" y="6340380"/>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153232</xdr:rowOff>
    </xdr:from>
    <xdr:to>
      <xdr:col>24</xdr:col>
      <xdr:colOff>114300</xdr:colOff>
      <xdr:row>36</xdr:row>
      <xdr:rowOff>83382</xdr:rowOff>
    </xdr:to>
    <xdr:sp macro="" textlink="">
      <xdr:nvSpPr>
        <xdr:cNvPr id="80" name="楕円 79"/>
        <xdr:cNvSpPr/>
      </xdr:nvSpPr>
      <xdr:spPr>
        <a:xfrm>
          <a:off x="4584700" y="61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4659</xdr:rowOff>
    </xdr:from>
    <xdr:ext cx="534377" cy="259045"/>
    <xdr:sp macro="" textlink="">
      <xdr:nvSpPr>
        <xdr:cNvPr id="81" name="人件費該当値テキスト"/>
        <xdr:cNvSpPr txBox="1"/>
      </xdr:nvSpPr>
      <xdr:spPr>
        <a:xfrm>
          <a:off x="4686300" y="60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64173</xdr:rowOff>
    </xdr:from>
    <xdr:to>
      <xdr:col>20</xdr:col>
      <xdr:colOff>38100</xdr:colOff>
      <xdr:row>36</xdr:row>
      <xdr:rowOff>165773</xdr:rowOff>
    </xdr:to>
    <xdr:sp macro="" textlink="">
      <xdr:nvSpPr>
        <xdr:cNvPr id="82" name="楕円 81"/>
        <xdr:cNvSpPr/>
      </xdr:nvSpPr>
      <xdr:spPr>
        <a:xfrm>
          <a:off x="3746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156900</xdr:rowOff>
    </xdr:from>
    <xdr:ext cx="534377" cy="259045"/>
    <xdr:sp macro="" textlink="">
      <xdr:nvSpPr>
        <xdr:cNvPr id="83" name="テキスト ボックス 82"/>
        <xdr:cNvSpPr txBox="1"/>
      </xdr:nvSpPr>
      <xdr:spPr>
        <a:xfrm>
          <a:off x="3530111" y="63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129800</xdr:rowOff>
    </xdr:from>
    <xdr:to>
      <xdr:col>15</xdr:col>
      <xdr:colOff>101600</xdr:colOff>
      <xdr:row>37</xdr:row>
      <xdr:rowOff>59950</xdr:rowOff>
    </xdr:to>
    <xdr:sp macro="" textlink="">
      <xdr:nvSpPr>
        <xdr:cNvPr id="84" name="楕円 83"/>
        <xdr:cNvSpPr/>
      </xdr:nvSpPr>
      <xdr:spPr>
        <a:xfrm>
          <a:off x="2857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76477</xdr:rowOff>
    </xdr:from>
    <xdr:ext cx="534377" cy="259045"/>
    <xdr:sp macro="" textlink="">
      <xdr:nvSpPr>
        <xdr:cNvPr id="85" name="テキスト ボックス 84"/>
        <xdr:cNvSpPr txBox="1"/>
      </xdr:nvSpPr>
      <xdr:spPr>
        <a:xfrm>
          <a:off x="2641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155689</xdr:rowOff>
    </xdr:from>
    <xdr:to>
      <xdr:col>10</xdr:col>
      <xdr:colOff>165100</xdr:colOff>
      <xdr:row>37</xdr:row>
      <xdr:rowOff>85839</xdr:rowOff>
    </xdr:to>
    <xdr:sp macro="" textlink="">
      <xdr:nvSpPr>
        <xdr:cNvPr id="86" name="楕円 85"/>
        <xdr:cNvSpPr/>
      </xdr:nvSpPr>
      <xdr:spPr>
        <a:xfrm>
          <a:off x="1968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102366</xdr:rowOff>
    </xdr:from>
    <xdr:ext cx="534377" cy="259045"/>
    <xdr:sp macro="" textlink="">
      <xdr:nvSpPr>
        <xdr:cNvPr id="87" name="テキスト ボックス 86"/>
        <xdr:cNvSpPr txBox="1"/>
      </xdr:nvSpPr>
      <xdr:spPr>
        <a:xfrm>
          <a:off x="1752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117380</xdr:rowOff>
    </xdr:from>
    <xdr:to>
      <xdr:col>6</xdr:col>
      <xdr:colOff>38100</xdr:colOff>
      <xdr:row>37</xdr:row>
      <xdr:rowOff>47530</xdr:rowOff>
    </xdr:to>
    <xdr:sp macro="" textlink="">
      <xdr:nvSpPr>
        <xdr:cNvPr id="88" name="楕円 87"/>
        <xdr:cNvSpPr/>
      </xdr:nvSpPr>
      <xdr:spPr>
        <a:xfrm>
          <a:off x="1079500" y="62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64057</xdr:rowOff>
    </xdr:from>
    <xdr:ext cx="534377" cy="259045"/>
    <xdr:sp macro="" textlink="">
      <xdr:nvSpPr>
        <xdr:cNvPr id="89" name="テキスト ボックス 88"/>
        <xdr:cNvSpPr txBox="1"/>
      </xdr:nvSpPr>
      <xdr:spPr>
        <a:xfrm>
          <a:off x="863111" y="60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88874</xdr:rowOff>
    </xdr:from>
    <xdr:to>
      <xdr:col>24</xdr:col>
      <xdr:colOff>63500</xdr:colOff>
      <xdr:row>56</xdr:row>
      <xdr:rowOff>40056</xdr:rowOff>
    </xdr:to>
    <xdr:cxnSp macro="">
      <xdr:nvCxnSpPr>
        <xdr:cNvPr id="119" name="直線コネクタ 118"/>
        <xdr:cNvCxnSpPr/>
      </xdr:nvCxnSpPr>
      <xdr:spPr>
        <a:xfrm>
          <a:off x="3797300" y="9518624"/>
          <a:ext cx="838200" cy="1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88874</xdr:rowOff>
    </xdr:from>
    <xdr:to>
      <xdr:col>19</xdr:col>
      <xdr:colOff>177800</xdr:colOff>
      <xdr:row>56</xdr:row>
      <xdr:rowOff>138278</xdr:rowOff>
    </xdr:to>
    <xdr:cxnSp macro="">
      <xdr:nvCxnSpPr>
        <xdr:cNvPr id="122" name="直線コネクタ 121"/>
        <xdr:cNvCxnSpPr/>
      </xdr:nvCxnSpPr>
      <xdr:spPr>
        <a:xfrm flipV="1">
          <a:off x="2908300" y="9518624"/>
          <a:ext cx="889000" cy="2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138278</xdr:rowOff>
    </xdr:from>
    <xdr:to>
      <xdr:col>15</xdr:col>
      <xdr:colOff>50800</xdr:colOff>
      <xdr:row>57</xdr:row>
      <xdr:rowOff>41745</xdr:rowOff>
    </xdr:to>
    <xdr:cxnSp macro="">
      <xdr:nvCxnSpPr>
        <xdr:cNvPr id="125" name="直線コネクタ 124"/>
        <xdr:cNvCxnSpPr/>
      </xdr:nvCxnSpPr>
      <xdr:spPr>
        <a:xfrm flipV="1">
          <a:off x="2019300" y="9739478"/>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41745</xdr:rowOff>
    </xdr:from>
    <xdr:to>
      <xdr:col>10</xdr:col>
      <xdr:colOff>114300</xdr:colOff>
      <xdr:row>57</xdr:row>
      <xdr:rowOff>71692</xdr:rowOff>
    </xdr:to>
    <xdr:cxnSp macro="">
      <xdr:nvCxnSpPr>
        <xdr:cNvPr id="128" name="直線コネクタ 127"/>
        <xdr:cNvCxnSpPr/>
      </xdr:nvCxnSpPr>
      <xdr:spPr>
        <a:xfrm flipV="1">
          <a:off x="1130300" y="9814395"/>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160706</xdr:rowOff>
    </xdr:from>
    <xdr:to>
      <xdr:col>24</xdr:col>
      <xdr:colOff>114300</xdr:colOff>
      <xdr:row>56</xdr:row>
      <xdr:rowOff>90856</xdr:rowOff>
    </xdr:to>
    <xdr:sp macro="" textlink="">
      <xdr:nvSpPr>
        <xdr:cNvPr id="138" name="楕円 137"/>
        <xdr:cNvSpPr/>
      </xdr:nvSpPr>
      <xdr:spPr>
        <a:xfrm>
          <a:off x="4584700" y="95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12133</xdr:rowOff>
    </xdr:from>
    <xdr:ext cx="534377" cy="259045"/>
    <xdr:sp macro="" textlink="">
      <xdr:nvSpPr>
        <xdr:cNvPr id="139" name="物件費該当値テキスト"/>
        <xdr:cNvSpPr txBox="1"/>
      </xdr:nvSpPr>
      <xdr:spPr>
        <a:xfrm>
          <a:off x="4686300" y="94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38074</xdr:rowOff>
    </xdr:from>
    <xdr:to>
      <xdr:col>20</xdr:col>
      <xdr:colOff>38100</xdr:colOff>
      <xdr:row>55</xdr:row>
      <xdr:rowOff>139674</xdr:rowOff>
    </xdr:to>
    <xdr:sp macro="" textlink="">
      <xdr:nvSpPr>
        <xdr:cNvPr id="140" name="楕円 139"/>
        <xdr:cNvSpPr/>
      </xdr:nvSpPr>
      <xdr:spPr>
        <a:xfrm>
          <a:off x="3746500" y="94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156201</xdr:rowOff>
    </xdr:from>
    <xdr:ext cx="534377" cy="259045"/>
    <xdr:sp macro="" textlink="">
      <xdr:nvSpPr>
        <xdr:cNvPr id="141" name="テキスト ボックス 140"/>
        <xdr:cNvSpPr txBox="1"/>
      </xdr:nvSpPr>
      <xdr:spPr>
        <a:xfrm>
          <a:off x="3530111" y="92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87478</xdr:rowOff>
    </xdr:from>
    <xdr:to>
      <xdr:col>15</xdr:col>
      <xdr:colOff>101600</xdr:colOff>
      <xdr:row>57</xdr:row>
      <xdr:rowOff>17628</xdr:rowOff>
    </xdr:to>
    <xdr:sp macro="" textlink="">
      <xdr:nvSpPr>
        <xdr:cNvPr id="142" name="楕円 141"/>
        <xdr:cNvSpPr/>
      </xdr:nvSpPr>
      <xdr:spPr>
        <a:xfrm>
          <a:off x="2857500" y="96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34155</xdr:rowOff>
    </xdr:from>
    <xdr:ext cx="534377" cy="259045"/>
    <xdr:sp macro="" textlink="">
      <xdr:nvSpPr>
        <xdr:cNvPr id="143" name="テキスト ボックス 142"/>
        <xdr:cNvSpPr txBox="1"/>
      </xdr:nvSpPr>
      <xdr:spPr>
        <a:xfrm>
          <a:off x="2641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162395</xdr:rowOff>
    </xdr:from>
    <xdr:to>
      <xdr:col>10</xdr:col>
      <xdr:colOff>165100</xdr:colOff>
      <xdr:row>57</xdr:row>
      <xdr:rowOff>92545</xdr:rowOff>
    </xdr:to>
    <xdr:sp macro="" textlink="">
      <xdr:nvSpPr>
        <xdr:cNvPr id="144" name="楕円 143"/>
        <xdr:cNvSpPr/>
      </xdr:nvSpPr>
      <xdr:spPr>
        <a:xfrm>
          <a:off x="1968500" y="97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109072</xdr:rowOff>
    </xdr:from>
    <xdr:ext cx="534377" cy="259045"/>
    <xdr:sp macro="" textlink="">
      <xdr:nvSpPr>
        <xdr:cNvPr id="145" name="テキスト ボックス 144"/>
        <xdr:cNvSpPr txBox="1"/>
      </xdr:nvSpPr>
      <xdr:spPr>
        <a:xfrm>
          <a:off x="1752111" y="95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20892</xdr:rowOff>
    </xdr:from>
    <xdr:to>
      <xdr:col>6</xdr:col>
      <xdr:colOff>38100</xdr:colOff>
      <xdr:row>57</xdr:row>
      <xdr:rowOff>122492</xdr:rowOff>
    </xdr:to>
    <xdr:sp macro="" textlink="">
      <xdr:nvSpPr>
        <xdr:cNvPr id="146" name="楕円 145"/>
        <xdr:cNvSpPr/>
      </xdr:nvSpPr>
      <xdr:spPr>
        <a:xfrm>
          <a:off x="1079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139019</xdr:rowOff>
    </xdr:from>
    <xdr:ext cx="534377" cy="259045"/>
    <xdr:sp macro="" textlink="">
      <xdr:nvSpPr>
        <xdr:cNvPr id="147" name="テキスト ボックス 146"/>
        <xdr:cNvSpPr txBox="1"/>
      </xdr:nvSpPr>
      <xdr:spPr>
        <a:xfrm>
          <a:off x="863111" y="95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77521</xdr:rowOff>
    </xdr:from>
    <xdr:to>
      <xdr:col>24</xdr:col>
      <xdr:colOff>63500</xdr:colOff>
      <xdr:row>78</xdr:row>
      <xdr:rowOff>83432</xdr:rowOff>
    </xdr:to>
    <xdr:cxnSp macro="">
      <xdr:nvCxnSpPr>
        <xdr:cNvPr id="178" name="直線コネクタ 177"/>
        <xdr:cNvCxnSpPr/>
      </xdr:nvCxnSpPr>
      <xdr:spPr>
        <a:xfrm flipV="1">
          <a:off x="3797300" y="13450621"/>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82975</xdr:rowOff>
    </xdr:from>
    <xdr:to>
      <xdr:col>19</xdr:col>
      <xdr:colOff>177800</xdr:colOff>
      <xdr:row>78</xdr:row>
      <xdr:rowOff>83432</xdr:rowOff>
    </xdr:to>
    <xdr:cxnSp macro="">
      <xdr:nvCxnSpPr>
        <xdr:cNvPr id="181" name="直線コネクタ 180"/>
        <xdr:cNvCxnSpPr/>
      </xdr:nvCxnSpPr>
      <xdr:spPr>
        <a:xfrm>
          <a:off x="2908300" y="134560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67887</xdr:rowOff>
    </xdr:from>
    <xdr:to>
      <xdr:col>15</xdr:col>
      <xdr:colOff>50800</xdr:colOff>
      <xdr:row>78</xdr:row>
      <xdr:rowOff>82975</xdr:rowOff>
    </xdr:to>
    <xdr:cxnSp macro="">
      <xdr:nvCxnSpPr>
        <xdr:cNvPr id="184" name="直線コネクタ 183"/>
        <xdr:cNvCxnSpPr/>
      </xdr:nvCxnSpPr>
      <xdr:spPr>
        <a:xfrm>
          <a:off x="2019300" y="1344098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67887</xdr:rowOff>
    </xdr:from>
    <xdr:to>
      <xdr:col>10</xdr:col>
      <xdr:colOff>114300</xdr:colOff>
      <xdr:row>78</xdr:row>
      <xdr:rowOff>70467</xdr:rowOff>
    </xdr:to>
    <xdr:cxnSp macro="">
      <xdr:nvCxnSpPr>
        <xdr:cNvPr id="187" name="直線コネクタ 186"/>
        <xdr:cNvCxnSpPr/>
      </xdr:nvCxnSpPr>
      <xdr:spPr>
        <a:xfrm flipV="1">
          <a:off x="1130300" y="1344098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26721</xdr:rowOff>
    </xdr:from>
    <xdr:to>
      <xdr:col>24</xdr:col>
      <xdr:colOff>114300</xdr:colOff>
      <xdr:row>78</xdr:row>
      <xdr:rowOff>128321</xdr:rowOff>
    </xdr:to>
    <xdr:sp macro="" textlink="">
      <xdr:nvSpPr>
        <xdr:cNvPr id="197" name="楕円 196"/>
        <xdr:cNvSpPr/>
      </xdr:nvSpPr>
      <xdr:spPr>
        <a:xfrm>
          <a:off x="45847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49598</xdr:rowOff>
    </xdr:from>
    <xdr:ext cx="469744" cy="259045"/>
    <xdr:sp macro="" textlink="">
      <xdr:nvSpPr>
        <xdr:cNvPr id="198" name="維持補修費該当値テキスト"/>
        <xdr:cNvSpPr txBox="1"/>
      </xdr:nvSpPr>
      <xdr:spPr>
        <a:xfrm>
          <a:off x="4686300" y="132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32632</xdr:rowOff>
    </xdr:from>
    <xdr:to>
      <xdr:col>20</xdr:col>
      <xdr:colOff>38100</xdr:colOff>
      <xdr:row>78</xdr:row>
      <xdr:rowOff>134232</xdr:rowOff>
    </xdr:to>
    <xdr:sp macro="" textlink="">
      <xdr:nvSpPr>
        <xdr:cNvPr id="199" name="楕円 198"/>
        <xdr:cNvSpPr/>
      </xdr:nvSpPr>
      <xdr:spPr>
        <a:xfrm>
          <a:off x="3746500" y="134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150759</xdr:rowOff>
    </xdr:from>
    <xdr:ext cx="469744" cy="259045"/>
    <xdr:sp macro="" textlink="">
      <xdr:nvSpPr>
        <xdr:cNvPr id="200" name="テキスト ボックス 199"/>
        <xdr:cNvSpPr txBox="1"/>
      </xdr:nvSpPr>
      <xdr:spPr>
        <a:xfrm>
          <a:off x="3562428" y="131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32175</xdr:rowOff>
    </xdr:from>
    <xdr:to>
      <xdr:col>15</xdr:col>
      <xdr:colOff>101600</xdr:colOff>
      <xdr:row>78</xdr:row>
      <xdr:rowOff>133775</xdr:rowOff>
    </xdr:to>
    <xdr:sp macro="" textlink="">
      <xdr:nvSpPr>
        <xdr:cNvPr id="201" name="楕円 200"/>
        <xdr:cNvSpPr/>
      </xdr:nvSpPr>
      <xdr:spPr>
        <a:xfrm>
          <a:off x="2857500" y="13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150302</xdr:rowOff>
    </xdr:from>
    <xdr:ext cx="469744" cy="259045"/>
    <xdr:sp macro="" textlink="">
      <xdr:nvSpPr>
        <xdr:cNvPr id="202" name="テキスト ボックス 201"/>
        <xdr:cNvSpPr txBox="1"/>
      </xdr:nvSpPr>
      <xdr:spPr>
        <a:xfrm>
          <a:off x="2673428" y="131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17087</xdr:rowOff>
    </xdr:from>
    <xdr:to>
      <xdr:col>10</xdr:col>
      <xdr:colOff>165100</xdr:colOff>
      <xdr:row>78</xdr:row>
      <xdr:rowOff>118687</xdr:rowOff>
    </xdr:to>
    <xdr:sp macro="" textlink="">
      <xdr:nvSpPr>
        <xdr:cNvPr id="203" name="楕円 202"/>
        <xdr:cNvSpPr/>
      </xdr:nvSpPr>
      <xdr:spPr>
        <a:xfrm>
          <a:off x="1968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135214</xdr:rowOff>
    </xdr:from>
    <xdr:ext cx="469744" cy="259045"/>
    <xdr:sp macro="" textlink="">
      <xdr:nvSpPr>
        <xdr:cNvPr id="204" name="テキスト ボックス 203"/>
        <xdr:cNvSpPr txBox="1"/>
      </xdr:nvSpPr>
      <xdr:spPr>
        <a:xfrm>
          <a:off x="1784428" y="131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19667</xdr:rowOff>
    </xdr:from>
    <xdr:to>
      <xdr:col>6</xdr:col>
      <xdr:colOff>38100</xdr:colOff>
      <xdr:row>78</xdr:row>
      <xdr:rowOff>121267</xdr:rowOff>
    </xdr:to>
    <xdr:sp macro="" textlink="">
      <xdr:nvSpPr>
        <xdr:cNvPr id="205" name="楕円 204"/>
        <xdr:cNvSpPr/>
      </xdr:nvSpPr>
      <xdr:spPr>
        <a:xfrm>
          <a:off x="1079500" y="13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137794</xdr:rowOff>
    </xdr:from>
    <xdr:ext cx="469744" cy="259045"/>
    <xdr:sp macro="" textlink="">
      <xdr:nvSpPr>
        <xdr:cNvPr id="206" name="テキスト ボックス 205"/>
        <xdr:cNvSpPr txBox="1"/>
      </xdr:nvSpPr>
      <xdr:spPr>
        <a:xfrm>
          <a:off x="895428" y="1316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115751</xdr:rowOff>
    </xdr:from>
    <xdr:to>
      <xdr:col>24</xdr:col>
      <xdr:colOff>63500</xdr:colOff>
      <xdr:row>97</xdr:row>
      <xdr:rowOff>79513</xdr:rowOff>
    </xdr:to>
    <xdr:cxnSp macro="">
      <xdr:nvCxnSpPr>
        <xdr:cNvPr id="238" name="直線コネクタ 237"/>
        <xdr:cNvCxnSpPr/>
      </xdr:nvCxnSpPr>
      <xdr:spPr>
        <a:xfrm flipV="1">
          <a:off x="3797300" y="16403501"/>
          <a:ext cx="8382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79513</xdr:rowOff>
    </xdr:from>
    <xdr:to>
      <xdr:col>19</xdr:col>
      <xdr:colOff>177800</xdr:colOff>
      <xdr:row>97</xdr:row>
      <xdr:rowOff>129925</xdr:rowOff>
    </xdr:to>
    <xdr:cxnSp macro="">
      <xdr:nvCxnSpPr>
        <xdr:cNvPr id="241" name="直線コネクタ 240"/>
        <xdr:cNvCxnSpPr/>
      </xdr:nvCxnSpPr>
      <xdr:spPr>
        <a:xfrm flipV="1">
          <a:off x="2908300" y="16710163"/>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129925</xdr:rowOff>
    </xdr:from>
    <xdr:to>
      <xdr:col>15</xdr:col>
      <xdr:colOff>50800</xdr:colOff>
      <xdr:row>98</xdr:row>
      <xdr:rowOff>85500</xdr:rowOff>
    </xdr:to>
    <xdr:cxnSp macro="">
      <xdr:nvCxnSpPr>
        <xdr:cNvPr id="244" name="直線コネクタ 243"/>
        <xdr:cNvCxnSpPr/>
      </xdr:nvCxnSpPr>
      <xdr:spPr>
        <a:xfrm flipV="1">
          <a:off x="2019300" y="16760575"/>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85500</xdr:rowOff>
    </xdr:from>
    <xdr:to>
      <xdr:col>10</xdr:col>
      <xdr:colOff>114300</xdr:colOff>
      <xdr:row>98</xdr:row>
      <xdr:rowOff>144903</xdr:rowOff>
    </xdr:to>
    <xdr:cxnSp macro="">
      <xdr:nvCxnSpPr>
        <xdr:cNvPr id="247" name="直線コネクタ 246"/>
        <xdr:cNvCxnSpPr/>
      </xdr:nvCxnSpPr>
      <xdr:spPr>
        <a:xfrm flipV="1">
          <a:off x="1130300" y="16887600"/>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64951</xdr:rowOff>
    </xdr:from>
    <xdr:to>
      <xdr:col>24</xdr:col>
      <xdr:colOff>114300</xdr:colOff>
      <xdr:row>95</xdr:row>
      <xdr:rowOff>166551</xdr:rowOff>
    </xdr:to>
    <xdr:sp macro="" textlink="">
      <xdr:nvSpPr>
        <xdr:cNvPr id="257" name="楕円 256"/>
        <xdr:cNvSpPr/>
      </xdr:nvSpPr>
      <xdr:spPr>
        <a:xfrm>
          <a:off x="4584700" y="163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43378</xdr:rowOff>
    </xdr:from>
    <xdr:ext cx="599010" cy="259045"/>
    <xdr:sp macro="" textlink="">
      <xdr:nvSpPr>
        <xdr:cNvPr id="258" name="扶助費該当値テキスト"/>
        <xdr:cNvSpPr txBox="1"/>
      </xdr:nvSpPr>
      <xdr:spPr>
        <a:xfrm>
          <a:off x="4686300" y="1633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28713</xdr:rowOff>
    </xdr:from>
    <xdr:to>
      <xdr:col>20</xdr:col>
      <xdr:colOff>38100</xdr:colOff>
      <xdr:row>97</xdr:row>
      <xdr:rowOff>130313</xdr:rowOff>
    </xdr:to>
    <xdr:sp macro="" textlink="">
      <xdr:nvSpPr>
        <xdr:cNvPr id="259" name="楕円 258"/>
        <xdr:cNvSpPr/>
      </xdr:nvSpPr>
      <xdr:spPr>
        <a:xfrm>
          <a:off x="3746500" y="16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121440</xdr:rowOff>
    </xdr:from>
    <xdr:ext cx="534377" cy="259045"/>
    <xdr:sp macro="" textlink="">
      <xdr:nvSpPr>
        <xdr:cNvPr id="260" name="テキスト ボックス 259"/>
        <xdr:cNvSpPr txBox="1"/>
      </xdr:nvSpPr>
      <xdr:spPr>
        <a:xfrm>
          <a:off x="3530111" y="167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79125</xdr:rowOff>
    </xdr:from>
    <xdr:to>
      <xdr:col>15</xdr:col>
      <xdr:colOff>101600</xdr:colOff>
      <xdr:row>98</xdr:row>
      <xdr:rowOff>9275</xdr:rowOff>
    </xdr:to>
    <xdr:sp macro="" textlink="">
      <xdr:nvSpPr>
        <xdr:cNvPr id="261" name="楕円 260"/>
        <xdr:cNvSpPr/>
      </xdr:nvSpPr>
      <xdr:spPr>
        <a:xfrm>
          <a:off x="2857500" y="16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402</xdr:rowOff>
    </xdr:from>
    <xdr:ext cx="534377" cy="259045"/>
    <xdr:sp macro="" textlink="">
      <xdr:nvSpPr>
        <xdr:cNvPr id="262" name="テキスト ボックス 261"/>
        <xdr:cNvSpPr txBox="1"/>
      </xdr:nvSpPr>
      <xdr:spPr>
        <a:xfrm>
          <a:off x="2641111" y="16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34700</xdr:rowOff>
    </xdr:from>
    <xdr:to>
      <xdr:col>10</xdr:col>
      <xdr:colOff>165100</xdr:colOff>
      <xdr:row>98</xdr:row>
      <xdr:rowOff>136300</xdr:rowOff>
    </xdr:to>
    <xdr:sp macro="" textlink="">
      <xdr:nvSpPr>
        <xdr:cNvPr id="263" name="楕円 262"/>
        <xdr:cNvSpPr/>
      </xdr:nvSpPr>
      <xdr:spPr>
        <a:xfrm>
          <a:off x="1968500" y="168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127427</xdr:rowOff>
    </xdr:from>
    <xdr:ext cx="534377" cy="259045"/>
    <xdr:sp macro="" textlink="">
      <xdr:nvSpPr>
        <xdr:cNvPr id="264" name="テキスト ボックス 263"/>
        <xdr:cNvSpPr txBox="1"/>
      </xdr:nvSpPr>
      <xdr:spPr>
        <a:xfrm>
          <a:off x="1752111" y="16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94103</xdr:rowOff>
    </xdr:from>
    <xdr:to>
      <xdr:col>6</xdr:col>
      <xdr:colOff>38100</xdr:colOff>
      <xdr:row>99</xdr:row>
      <xdr:rowOff>24253</xdr:rowOff>
    </xdr:to>
    <xdr:sp macro="" textlink="">
      <xdr:nvSpPr>
        <xdr:cNvPr id="265" name="楕円 264"/>
        <xdr:cNvSpPr/>
      </xdr:nvSpPr>
      <xdr:spPr>
        <a:xfrm>
          <a:off x="1079500" y="16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15380</xdr:rowOff>
    </xdr:from>
    <xdr:ext cx="534377" cy="259045"/>
    <xdr:sp macro="" textlink="">
      <xdr:nvSpPr>
        <xdr:cNvPr id="266" name="テキスト ボックス 265"/>
        <xdr:cNvSpPr txBox="1"/>
      </xdr:nvSpPr>
      <xdr:spPr>
        <a:xfrm>
          <a:off x="863111" y="169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71127</xdr:rowOff>
    </xdr:from>
    <xdr:to>
      <xdr:col>55</xdr:col>
      <xdr:colOff>0</xdr:colOff>
      <xdr:row>35</xdr:row>
      <xdr:rowOff>85575</xdr:rowOff>
    </xdr:to>
    <xdr:cxnSp macro="">
      <xdr:nvCxnSpPr>
        <xdr:cNvPr id="295" name="直線コネクタ 294"/>
        <xdr:cNvCxnSpPr/>
      </xdr:nvCxnSpPr>
      <xdr:spPr>
        <a:xfrm>
          <a:off x="9639300" y="5386077"/>
          <a:ext cx="838200" cy="7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71127</xdr:rowOff>
    </xdr:from>
    <xdr:to>
      <xdr:col>50</xdr:col>
      <xdr:colOff>114300</xdr:colOff>
      <xdr:row>37</xdr:row>
      <xdr:rowOff>35809</xdr:rowOff>
    </xdr:to>
    <xdr:cxnSp macro="">
      <xdr:nvCxnSpPr>
        <xdr:cNvPr id="298" name="直線コネクタ 297"/>
        <xdr:cNvCxnSpPr/>
      </xdr:nvCxnSpPr>
      <xdr:spPr>
        <a:xfrm flipV="1">
          <a:off x="8750300" y="5386077"/>
          <a:ext cx="889000" cy="9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35809</xdr:rowOff>
    </xdr:from>
    <xdr:to>
      <xdr:col>45</xdr:col>
      <xdr:colOff>177800</xdr:colOff>
      <xdr:row>37</xdr:row>
      <xdr:rowOff>76683</xdr:rowOff>
    </xdr:to>
    <xdr:cxnSp macro="">
      <xdr:nvCxnSpPr>
        <xdr:cNvPr id="301" name="直線コネクタ 300"/>
        <xdr:cNvCxnSpPr/>
      </xdr:nvCxnSpPr>
      <xdr:spPr>
        <a:xfrm flipV="1">
          <a:off x="7861300" y="6379459"/>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26208</xdr:rowOff>
    </xdr:from>
    <xdr:to>
      <xdr:col>41</xdr:col>
      <xdr:colOff>50800</xdr:colOff>
      <xdr:row>37</xdr:row>
      <xdr:rowOff>76683</xdr:rowOff>
    </xdr:to>
    <xdr:cxnSp macro="">
      <xdr:nvCxnSpPr>
        <xdr:cNvPr id="304" name="直線コネクタ 303"/>
        <xdr:cNvCxnSpPr/>
      </xdr:nvCxnSpPr>
      <xdr:spPr>
        <a:xfrm>
          <a:off x="6972300" y="6369858"/>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34775</xdr:rowOff>
    </xdr:from>
    <xdr:to>
      <xdr:col>55</xdr:col>
      <xdr:colOff>50800</xdr:colOff>
      <xdr:row>35</xdr:row>
      <xdr:rowOff>136375</xdr:rowOff>
    </xdr:to>
    <xdr:sp macro="" textlink="">
      <xdr:nvSpPr>
        <xdr:cNvPr id="314" name="楕円 313"/>
        <xdr:cNvSpPr/>
      </xdr:nvSpPr>
      <xdr:spPr>
        <a:xfrm>
          <a:off x="10426700" y="6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57652</xdr:rowOff>
    </xdr:from>
    <xdr:ext cx="534377" cy="259045"/>
    <xdr:sp macro="" textlink="">
      <xdr:nvSpPr>
        <xdr:cNvPr id="315" name="補助費等該当値テキスト"/>
        <xdr:cNvSpPr txBox="1"/>
      </xdr:nvSpPr>
      <xdr:spPr>
        <a:xfrm>
          <a:off x="10528300" y="58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20327</xdr:rowOff>
    </xdr:from>
    <xdr:to>
      <xdr:col>50</xdr:col>
      <xdr:colOff>165100</xdr:colOff>
      <xdr:row>31</xdr:row>
      <xdr:rowOff>121927</xdr:rowOff>
    </xdr:to>
    <xdr:sp macro="" textlink="">
      <xdr:nvSpPr>
        <xdr:cNvPr id="316" name="楕円 315"/>
        <xdr:cNvSpPr/>
      </xdr:nvSpPr>
      <xdr:spPr>
        <a:xfrm>
          <a:off x="9588500" y="53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138454</xdr:rowOff>
    </xdr:from>
    <xdr:ext cx="599010" cy="259045"/>
    <xdr:sp macro="" textlink="">
      <xdr:nvSpPr>
        <xdr:cNvPr id="317" name="テキスト ボックス 316"/>
        <xdr:cNvSpPr txBox="1"/>
      </xdr:nvSpPr>
      <xdr:spPr>
        <a:xfrm>
          <a:off x="9339795" y="51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156459</xdr:rowOff>
    </xdr:from>
    <xdr:to>
      <xdr:col>46</xdr:col>
      <xdr:colOff>38100</xdr:colOff>
      <xdr:row>37</xdr:row>
      <xdr:rowOff>86609</xdr:rowOff>
    </xdr:to>
    <xdr:sp macro="" textlink="">
      <xdr:nvSpPr>
        <xdr:cNvPr id="318" name="楕円 317"/>
        <xdr:cNvSpPr/>
      </xdr:nvSpPr>
      <xdr:spPr>
        <a:xfrm>
          <a:off x="8699500" y="6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103136</xdr:rowOff>
    </xdr:from>
    <xdr:ext cx="534377" cy="259045"/>
    <xdr:sp macro="" textlink="">
      <xdr:nvSpPr>
        <xdr:cNvPr id="319" name="テキスト ボックス 318"/>
        <xdr:cNvSpPr txBox="1"/>
      </xdr:nvSpPr>
      <xdr:spPr>
        <a:xfrm>
          <a:off x="8483111" y="61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25883</xdr:rowOff>
    </xdr:from>
    <xdr:to>
      <xdr:col>41</xdr:col>
      <xdr:colOff>101600</xdr:colOff>
      <xdr:row>37</xdr:row>
      <xdr:rowOff>127483</xdr:rowOff>
    </xdr:to>
    <xdr:sp macro="" textlink="">
      <xdr:nvSpPr>
        <xdr:cNvPr id="320" name="楕円 319"/>
        <xdr:cNvSpPr/>
      </xdr:nvSpPr>
      <xdr:spPr>
        <a:xfrm>
          <a:off x="7810500" y="63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144010</xdr:rowOff>
    </xdr:from>
    <xdr:ext cx="534377" cy="259045"/>
    <xdr:sp macro="" textlink="">
      <xdr:nvSpPr>
        <xdr:cNvPr id="321" name="テキスト ボックス 320"/>
        <xdr:cNvSpPr txBox="1"/>
      </xdr:nvSpPr>
      <xdr:spPr>
        <a:xfrm>
          <a:off x="7594111" y="61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146858</xdr:rowOff>
    </xdr:from>
    <xdr:to>
      <xdr:col>36</xdr:col>
      <xdr:colOff>165100</xdr:colOff>
      <xdr:row>37</xdr:row>
      <xdr:rowOff>77008</xdr:rowOff>
    </xdr:to>
    <xdr:sp macro="" textlink="">
      <xdr:nvSpPr>
        <xdr:cNvPr id="322" name="楕円 321"/>
        <xdr:cNvSpPr/>
      </xdr:nvSpPr>
      <xdr:spPr>
        <a:xfrm>
          <a:off x="6921500" y="63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93535</xdr:rowOff>
    </xdr:from>
    <xdr:ext cx="534377" cy="259045"/>
    <xdr:sp macro="" textlink="">
      <xdr:nvSpPr>
        <xdr:cNvPr id="323" name="テキスト ボックス 322"/>
        <xdr:cNvSpPr txBox="1"/>
      </xdr:nvSpPr>
      <xdr:spPr>
        <a:xfrm>
          <a:off x="6705111" y="60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22195</xdr:rowOff>
    </xdr:from>
    <xdr:to>
      <xdr:col>54</xdr:col>
      <xdr:colOff>189865</xdr:colOff>
      <xdr:row>58</xdr:row>
      <xdr:rowOff>116077</xdr:rowOff>
    </xdr:to>
    <xdr:cxnSp macro="">
      <xdr:nvCxnSpPr>
        <xdr:cNvPr id="345" name="直線コネクタ 344"/>
        <xdr:cNvCxnSpPr/>
      </xdr:nvCxnSpPr>
      <xdr:spPr>
        <a:xfrm flipV="1">
          <a:off x="10475595" y="9451945"/>
          <a:ext cx="1270" cy="60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119904</xdr:rowOff>
    </xdr:from>
    <xdr:ext cx="469744" cy="259045"/>
    <xdr:sp macro="" textlink="">
      <xdr:nvSpPr>
        <xdr:cNvPr id="346" name="普通建設事業費最小値テキスト"/>
        <xdr:cNvSpPr txBox="1"/>
      </xdr:nvSpPr>
      <xdr:spPr>
        <a:xfrm>
          <a:off x="10528300" y="10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116077</xdr:rowOff>
    </xdr:from>
    <xdr:to>
      <xdr:col>55</xdr:col>
      <xdr:colOff>88900</xdr:colOff>
      <xdr:row>58</xdr:row>
      <xdr:rowOff>116077</xdr:rowOff>
    </xdr:to>
    <xdr:cxnSp macro="">
      <xdr:nvCxnSpPr>
        <xdr:cNvPr id="347" name="直線コネクタ 346"/>
        <xdr:cNvCxnSpPr/>
      </xdr:nvCxnSpPr>
      <xdr:spPr>
        <a:xfrm>
          <a:off x="10388600" y="1006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140322</xdr:rowOff>
    </xdr:from>
    <xdr:ext cx="599010" cy="259045"/>
    <xdr:sp macro="" textlink="">
      <xdr:nvSpPr>
        <xdr:cNvPr id="348" name="普通建設事業費最大値テキスト"/>
        <xdr:cNvSpPr txBox="1"/>
      </xdr:nvSpPr>
      <xdr:spPr>
        <a:xfrm>
          <a:off x="10528300" y="922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22195</xdr:rowOff>
    </xdr:from>
    <xdr:to>
      <xdr:col>55</xdr:col>
      <xdr:colOff>88900</xdr:colOff>
      <xdr:row>55</xdr:row>
      <xdr:rowOff>22195</xdr:rowOff>
    </xdr:to>
    <xdr:cxnSp macro="">
      <xdr:nvCxnSpPr>
        <xdr:cNvPr id="349" name="直線コネクタ 348"/>
        <xdr:cNvCxnSpPr/>
      </xdr:nvCxnSpPr>
      <xdr:spPr>
        <a:xfrm>
          <a:off x="10388600" y="945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24248</xdr:rowOff>
    </xdr:from>
    <xdr:to>
      <xdr:col>55</xdr:col>
      <xdr:colOff>0</xdr:colOff>
      <xdr:row>57</xdr:row>
      <xdr:rowOff>37168</xdr:rowOff>
    </xdr:to>
    <xdr:cxnSp macro="">
      <xdr:nvCxnSpPr>
        <xdr:cNvPr id="350" name="直線コネクタ 349"/>
        <xdr:cNvCxnSpPr/>
      </xdr:nvCxnSpPr>
      <xdr:spPr>
        <a:xfrm>
          <a:off x="9639300" y="9625448"/>
          <a:ext cx="838200" cy="1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28716</xdr:rowOff>
    </xdr:from>
    <xdr:ext cx="534377" cy="259045"/>
    <xdr:sp macro="" textlink="">
      <xdr:nvSpPr>
        <xdr:cNvPr id="351" name="普通建設事業費平均値テキスト"/>
        <xdr:cNvSpPr txBox="1"/>
      </xdr:nvSpPr>
      <xdr:spPr>
        <a:xfrm>
          <a:off x="10528300" y="9801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50289</xdr:rowOff>
    </xdr:from>
    <xdr:to>
      <xdr:col>55</xdr:col>
      <xdr:colOff>50800</xdr:colOff>
      <xdr:row>57</xdr:row>
      <xdr:rowOff>151889</xdr:rowOff>
    </xdr:to>
    <xdr:sp macro="" textlink="">
      <xdr:nvSpPr>
        <xdr:cNvPr id="352" name="フローチャート: 判断 351"/>
        <xdr:cNvSpPr/>
      </xdr:nvSpPr>
      <xdr:spPr>
        <a:xfrm>
          <a:off x="10426700" y="98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40374</xdr:rowOff>
    </xdr:from>
    <xdr:to>
      <xdr:col>50</xdr:col>
      <xdr:colOff>114300</xdr:colOff>
      <xdr:row>56</xdr:row>
      <xdr:rowOff>24248</xdr:rowOff>
    </xdr:to>
    <xdr:cxnSp macro="">
      <xdr:nvCxnSpPr>
        <xdr:cNvPr id="353" name="直線コネクタ 352"/>
        <xdr:cNvCxnSpPr/>
      </xdr:nvCxnSpPr>
      <xdr:spPr>
        <a:xfrm>
          <a:off x="8750300" y="9298674"/>
          <a:ext cx="889000" cy="3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52401</xdr:rowOff>
    </xdr:from>
    <xdr:to>
      <xdr:col>50</xdr:col>
      <xdr:colOff>165100</xdr:colOff>
      <xdr:row>57</xdr:row>
      <xdr:rowOff>154001</xdr:rowOff>
    </xdr:to>
    <xdr:sp macro="" textlink="">
      <xdr:nvSpPr>
        <xdr:cNvPr id="354" name="フローチャート: 判断 353"/>
        <xdr:cNvSpPr/>
      </xdr:nvSpPr>
      <xdr:spPr>
        <a:xfrm>
          <a:off x="9588500" y="9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145128</xdr:rowOff>
    </xdr:from>
    <xdr:ext cx="534377" cy="259045"/>
    <xdr:sp macro="" textlink="">
      <xdr:nvSpPr>
        <xdr:cNvPr id="355" name="テキスト ボックス 354"/>
        <xdr:cNvSpPr txBox="1"/>
      </xdr:nvSpPr>
      <xdr:spPr>
        <a:xfrm>
          <a:off x="9372111" y="99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46898</xdr:rowOff>
    </xdr:from>
    <xdr:to>
      <xdr:col>45</xdr:col>
      <xdr:colOff>177800</xdr:colOff>
      <xdr:row>54</xdr:row>
      <xdr:rowOff>40374</xdr:rowOff>
    </xdr:to>
    <xdr:cxnSp macro="">
      <xdr:nvCxnSpPr>
        <xdr:cNvPr id="356" name="直線コネクタ 355"/>
        <xdr:cNvCxnSpPr/>
      </xdr:nvCxnSpPr>
      <xdr:spPr>
        <a:xfrm>
          <a:off x="7861300" y="8962298"/>
          <a:ext cx="889000" cy="3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51922</xdr:rowOff>
    </xdr:from>
    <xdr:to>
      <xdr:col>46</xdr:col>
      <xdr:colOff>38100</xdr:colOff>
      <xdr:row>57</xdr:row>
      <xdr:rowOff>153522</xdr:rowOff>
    </xdr:to>
    <xdr:sp macro="" textlink="">
      <xdr:nvSpPr>
        <xdr:cNvPr id="357" name="フローチャート: 判断 356"/>
        <xdr:cNvSpPr/>
      </xdr:nvSpPr>
      <xdr:spPr>
        <a:xfrm>
          <a:off x="86995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144649</xdr:rowOff>
    </xdr:from>
    <xdr:ext cx="534377" cy="259045"/>
    <xdr:sp macro="" textlink="">
      <xdr:nvSpPr>
        <xdr:cNvPr id="358" name="テキスト ボックス 357"/>
        <xdr:cNvSpPr txBox="1"/>
      </xdr:nvSpPr>
      <xdr:spPr>
        <a:xfrm>
          <a:off x="8483111" y="99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8909</xdr:rowOff>
    </xdr:from>
    <xdr:to>
      <xdr:col>41</xdr:col>
      <xdr:colOff>50800</xdr:colOff>
      <xdr:row>52</xdr:row>
      <xdr:rowOff>46898</xdr:rowOff>
    </xdr:to>
    <xdr:cxnSp macro="">
      <xdr:nvCxnSpPr>
        <xdr:cNvPr id="359" name="直線コネクタ 358"/>
        <xdr:cNvCxnSpPr/>
      </xdr:nvCxnSpPr>
      <xdr:spPr>
        <a:xfrm>
          <a:off x="6972300" y="8581409"/>
          <a:ext cx="889000" cy="38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68628</xdr:rowOff>
    </xdr:from>
    <xdr:to>
      <xdr:col>41</xdr:col>
      <xdr:colOff>101600</xdr:colOff>
      <xdr:row>57</xdr:row>
      <xdr:rowOff>170228</xdr:rowOff>
    </xdr:to>
    <xdr:sp macro="" textlink="">
      <xdr:nvSpPr>
        <xdr:cNvPr id="360" name="フローチャート: 判断 359"/>
        <xdr:cNvSpPr/>
      </xdr:nvSpPr>
      <xdr:spPr>
        <a:xfrm>
          <a:off x="7810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161355</xdr:rowOff>
    </xdr:from>
    <xdr:ext cx="534377" cy="259045"/>
    <xdr:sp macro="" textlink="">
      <xdr:nvSpPr>
        <xdr:cNvPr id="361" name="テキスト ボックス 360"/>
        <xdr:cNvSpPr txBox="1"/>
      </xdr:nvSpPr>
      <xdr:spPr>
        <a:xfrm>
          <a:off x="7594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41717</xdr:rowOff>
    </xdr:from>
    <xdr:to>
      <xdr:col>36</xdr:col>
      <xdr:colOff>165100</xdr:colOff>
      <xdr:row>57</xdr:row>
      <xdr:rowOff>143317</xdr:rowOff>
    </xdr:to>
    <xdr:sp macro="" textlink="">
      <xdr:nvSpPr>
        <xdr:cNvPr id="362" name="フローチャート: 判断 361"/>
        <xdr:cNvSpPr/>
      </xdr:nvSpPr>
      <xdr:spPr>
        <a:xfrm>
          <a:off x="6921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134444</xdr:rowOff>
    </xdr:from>
    <xdr:ext cx="534377" cy="259045"/>
    <xdr:sp macro="" textlink="">
      <xdr:nvSpPr>
        <xdr:cNvPr id="363" name="テキスト ボックス 362"/>
        <xdr:cNvSpPr txBox="1"/>
      </xdr:nvSpPr>
      <xdr:spPr>
        <a:xfrm>
          <a:off x="6705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157818</xdr:rowOff>
    </xdr:from>
    <xdr:to>
      <xdr:col>55</xdr:col>
      <xdr:colOff>50800</xdr:colOff>
      <xdr:row>57</xdr:row>
      <xdr:rowOff>87968</xdr:rowOff>
    </xdr:to>
    <xdr:sp macro="" textlink="">
      <xdr:nvSpPr>
        <xdr:cNvPr id="369" name="楕円 368"/>
        <xdr:cNvSpPr/>
      </xdr:nvSpPr>
      <xdr:spPr>
        <a:xfrm>
          <a:off x="10426700" y="97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9245</xdr:rowOff>
    </xdr:from>
    <xdr:ext cx="534377" cy="259045"/>
    <xdr:sp macro="" textlink="">
      <xdr:nvSpPr>
        <xdr:cNvPr id="370" name="普通建設事業費該当値テキスト"/>
        <xdr:cNvSpPr txBox="1"/>
      </xdr:nvSpPr>
      <xdr:spPr>
        <a:xfrm>
          <a:off x="10528300" y="96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144898</xdr:rowOff>
    </xdr:from>
    <xdr:to>
      <xdr:col>50</xdr:col>
      <xdr:colOff>165100</xdr:colOff>
      <xdr:row>56</xdr:row>
      <xdr:rowOff>75048</xdr:rowOff>
    </xdr:to>
    <xdr:sp macro="" textlink="">
      <xdr:nvSpPr>
        <xdr:cNvPr id="371" name="楕円 370"/>
        <xdr:cNvSpPr/>
      </xdr:nvSpPr>
      <xdr:spPr>
        <a:xfrm>
          <a:off x="9588500" y="9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91575</xdr:rowOff>
    </xdr:from>
    <xdr:ext cx="599010" cy="259045"/>
    <xdr:sp macro="" textlink="">
      <xdr:nvSpPr>
        <xdr:cNvPr id="372" name="テキスト ボックス 371"/>
        <xdr:cNvSpPr txBox="1"/>
      </xdr:nvSpPr>
      <xdr:spPr>
        <a:xfrm>
          <a:off x="9339795" y="93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161024</xdr:rowOff>
    </xdr:from>
    <xdr:to>
      <xdr:col>46</xdr:col>
      <xdr:colOff>38100</xdr:colOff>
      <xdr:row>54</xdr:row>
      <xdr:rowOff>91174</xdr:rowOff>
    </xdr:to>
    <xdr:sp macro="" textlink="">
      <xdr:nvSpPr>
        <xdr:cNvPr id="373" name="楕円 372"/>
        <xdr:cNvSpPr/>
      </xdr:nvSpPr>
      <xdr:spPr>
        <a:xfrm>
          <a:off x="8699500" y="9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107701</xdr:rowOff>
    </xdr:from>
    <xdr:ext cx="599010" cy="259045"/>
    <xdr:sp macro="" textlink="">
      <xdr:nvSpPr>
        <xdr:cNvPr id="374" name="テキスト ボックス 373"/>
        <xdr:cNvSpPr txBox="1"/>
      </xdr:nvSpPr>
      <xdr:spPr>
        <a:xfrm>
          <a:off x="8450795" y="90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167548</xdr:rowOff>
    </xdr:from>
    <xdr:to>
      <xdr:col>41</xdr:col>
      <xdr:colOff>101600</xdr:colOff>
      <xdr:row>52</xdr:row>
      <xdr:rowOff>97698</xdr:rowOff>
    </xdr:to>
    <xdr:sp macro="" textlink="">
      <xdr:nvSpPr>
        <xdr:cNvPr id="375" name="楕円 374"/>
        <xdr:cNvSpPr/>
      </xdr:nvSpPr>
      <xdr:spPr>
        <a:xfrm>
          <a:off x="7810500" y="89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114225</xdr:rowOff>
    </xdr:from>
    <xdr:ext cx="599010" cy="259045"/>
    <xdr:sp macro="" textlink="">
      <xdr:nvSpPr>
        <xdr:cNvPr id="376" name="テキスト ボックス 375"/>
        <xdr:cNvSpPr txBox="1"/>
      </xdr:nvSpPr>
      <xdr:spPr>
        <a:xfrm>
          <a:off x="7561795" y="86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129559</xdr:rowOff>
    </xdr:from>
    <xdr:to>
      <xdr:col>36</xdr:col>
      <xdr:colOff>165100</xdr:colOff>
      <xdr:row>50</xdr:row>
      <xdr:rowOff>59709</xdr:rowOff>
    </xdr:to>
    <xdr:sp macro="" textlink="">
      <xdr:nvSpPr>
        <xdr:cNvPr id="377" name="楕円 376"/>
        <xdr:cNvSpPr/>
      </xdr:nvSpPr>
      <xdr:spPr>
        <a:xfrm>
          <a:off x="6921500" y="85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76236</xdr:rowOff>
    </xdr:from>
    <xdr:ext cx="599010" cy="259045"/>
    <xdr:sp macro="" textlink="">
      <xdr:nvSpPr>
        <xdr:cNvPr id="378" name="テキスト ボックス 377"/>
        <xdr:cNvSpPr txBox="1"/>
      </xdr:nvSpPr>
      <xdr:spPr>
        <a:xfrm>
          <a:off x="6672795" y="830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111776</xdr:rowOff>
    </xdr:from>
    <xdr:to>
      <xdr:col>54</xdr:col>
      <xdr:colOff>189865</xdr:colOff>
      <xdr:row>78</xdr:row>
      <xdr:rowOff>25400</xdr:rowOff>
    </xdr:to>
    <xdr:cxnSp macro="">
      <xdr:nvCxnSpPr>
        <xdr:cNvPr id="398" name="直線コネクタ 397"/>
        <xdr:cNvCxnSpPr/>
      </xdr:nvCxnSpPr>
      <xdr:spPr>
        <a:xfrm flipV="1">
          <a:off x="10475595" y="12970526"/>
          <a:ext cx="1270" cy="42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58453</xdr:rowOff>
    </xdr:from>
    <xdr:ext cx="534377" cy="259045"/>
    <xdr:sp macro="" textlink="">
      <xdr:nvSpPr>
        <xdr:cNvPr id="401" name="普通建設事業費 （ うち新規整備　）最大値テキスト"/>
        <xdr:cNvSpPr txBox="1"/>
      </xdr:nvSpPr>
      <xdr:spPr>
        <a:xfrm>
          <a:off x="10528300" y="127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111776</xdr:rowOff>
    </xdr:from>
    <xdr:to>
      <xdr:col>55</xdr:col>
      <xdr:colOff>88900</xdr:colOff>
      <xdr:row>75</xdr:row>
      <xdr:rowOff>111776</xdr:rowOff>
    </xdr:to>
    <xdr:cxnSp macro="">
      <xdr:nvCxnSpPr>
        <xdr:cNvPr id="402" name="直線コネクタ 401"/>
        <xdr:cNvCxnSpPr/>
      </xdr:nvCxnSpPr>
      <xdr:spPr>
        <a:xfrm>
          <a:off x="10388600" y="1297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80344</xdr:rowOff>
    </xdr:from>
    <xdr:to>
      <xdr:col>55</xdr:col>
      <xdr:colOff>0</xdr:colOff>
      <xdr:row>77</xdr:row>
      <xdr:rowOff>153211</xdr:rowOff>
    </xdr:to>
    <xdr:cxnSp macro="">
      <xdr:nvCxnSpPr>
        <xdr:cNvPr id="403" name="直線コネクタ 402"/>
        <xdr:cNvCxnSpPr/>
      </xdr:nvCxnSpPr>
      <xdr:spPr>
        <a:xfrm>
          <a:off x="9639300" y="13110544"/>
          <a:ext cx="8382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104393</xdr:rowOff>
    </xdr:from>
    <xdr:ext cx="534377" cy="259045"/>
    <xdr:sp macro="" textlink="">
      <xdr:nvSpPr>
        <xdr:cNvPr id="404" name="普通建設事業費 （ うち新規整備　）平均値テキスト"/>
        <xdr:cNvSpPr txBox="1"/>
      </xdr:nvSpPr>
      <xdr:spPr>
        <a:xfrm>
          <a:off x="10528300" y="13134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81516</xdr:rowOff>
    </xdr:from>
    <xdr:to>
      <xdr:col>55</xdr:col>
      <xdr:colOff>50800</xdr:colOff>
      <xdr:row>78</xdr:row>
      <xdr:rowOff>11666</xdr:rowOff>
    </xdr:to>
    <xdr:sp macro="" textlink="">
      <xdr:nvSpPr>
        <xdr:cNvPr id="405" name="フローチャート: 判断 404"/>
        <xdr:cNvSpPr/>
      </xdr:nvSpPr>
      <xdr:spPr>
        <a:xfrm>
          <a:off x="10426700" y="132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50798</xdr:rowOff>
    </xdr:from>
    <xdr:to>
      <xdr:col>50</xdr:col>
      <xdr:colOff>114300</xdr:colOff>
      <xdr:row>76</xdr:row>
      <xdr:rowOff>80344</xdr:rowOff>
    </xdr:to>
    <xdr:cxnSp macro="">
      <xdr:nvCxnSpPr>
        <xdr:cNvPr id="406" name="直線コネクタ 405"/>
        <xdr:cNvCxnSpPr/>
      </xdr:nvCxnSpPr>
      <xdr:spPr>
        <a:xfrm>
          <a:off x="8750300" y="12738098"/>
          <a:ext cx="889000" cy="3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84077</xdr:rowOff>
    </xdr:from>
    <xdr:to>
      <xdr:col>50</xdr:col>
      <xdr:colOff>165100</xdr:colOff>
      <xdr:row>78</xdr:row>
      <xdr:rowOff>14227</xdr:rowOff>
    </xdr:to>
    <xdr:sp macro="" textlink="">
      <xdr:nvSpPr>
        <xdr:cNvPr id="407" name="フローチャート: 判断 406"/>
        <xdr:cNvSpPr/>
      </xdr:nvSpPr>
      <xdr:spPr>
        <a:xfrm>
          <a:off x="9588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5354</xdr:rowOff>
    </xdr:from>
    <xdr:ext cx="534377" cy="259045"/>
    <xdr:sp macro="" textlink="">
      <xdr:nvSpPr>
        <xdr:cNvPr id="408" name="テキスト ボックス 407"/>
        <xdr:cNvSpPr txBox="1"/>
      </xdr:nvSpPr>
      <xdr:spPr>
        <a:xfrm>
          <a:off x="9372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54015</xdr:rowOff>
    </xdr:from>
    <xdr:to>
      <xdr:col>45</xdr:col>
      <xdr:colOff>177800</xdr:colOff>
      <xdr:row>74</xdr:row>
      <xdr:rowOff>50798</xdr:rowOff>
    </xdr:to>
    <xdr:cxnSp macro="">
      <xdr:nvCxnSpPr>
        <xdr:cNvPr id="409" name="直線コネクタ 408"/>
        <xdr:cNvCxnSpPr/>
      </xdr:nvCxnSpPr>
      <xdr:spPr>
        <a:xfrm>
          <a:off x="7861300" y="12569865"/>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68228</xdr:rowOff>
    </xdr:from>
    <xdr:to>
      <xdr:col>46</xdr:col>
      <xdr:colOff>38100</xdr:colOff>
      <xdr:row>77</xdr:row>
      <xdr:rowOff>169828</xdr:rowOff>
    </xdr:to>
    <xdr:sp macro="" textlink="">
      <xdr:nvSpPr>
        <xdr:cNvPr id="410" name="フローチャート: 判断 409"/>
        <xdr:cNvSpPr/>
      </xdr:nvSpPr>
      <xdr:spPr>
        <a:xfrm>
          <a:off x="86995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160955</xdr:rowOff>
    </xdr:from>
    <xdr:ext cx="534377" cy="259045"/>
    <xdr:sp macro="" textlink="">
      <xdr:nvSpPr>
        <xdr:cNvPr id="411" name="テキスト ボックス 410"/>
        <xdr:cNvSpPr txBox="1"/>
      </xdr:nvSpPr>
      <xdr:spPr>
        <a:xfrm>
          <a:off x="8483111" y="133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61285</xdr:rowOff>
    </xdr:from>
    <xdr:to>
      <xdr:col>41</xdr:col>
      <xdr:colOff>50800</xdr:colOff>
      <xdr:row>73</xdr:row>
      <xdr:rowOff>54015</xdr:rowOff>
    </xdr:to>
    <xdr:cxnSp macro="">
      <xdr:nvCxnSpPr>
        <xdr:cNvPr id="412" name="直線コネクタ 411"/>
        <xdr:cNvCxnSpPr/>
      </xdr:nvCxnSpPr>
      <xdr:spPr>
        <a:xfrm>
          <a:off x="6972300" y="12234235"/>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76578</xdr:rowOff>
    </xdr:from>
    <xdr:to>
      <xdr:col>41</xdr:col>
      <xdr:colOff>101600</xdr:colOff>
      <xdr:row>78</xdr:row>
      <xdr:rowOff>6728</xdr:rowOff>
    </xdr:to>
    <xdr:sp macro="" textlink="">
      <xdr:nvSpPr>
        <xdr:cNvPr id="413" name="フローチャート: 判断 412"/>
        <xdr:cNvSpPr/>
      </xdr:nvSpPr>
      <xdr:spPr>
        <a:xfrm>
          <a:off x="7810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169305</xdr:rowOff>
    </xdr:from>
    <xdr:ext cx="534377" cy="259045"/>
    <xdr:sp macro="" textlink="">
      <xdr:nvSpPr>
        <xdr:cNvPr id="414" name="テキスト ボックス 413"/>
        <xdr:cNvSpPr txBox="1"/>
      </xdr:nvSpPr>
      <xdr:spPr>
        <a:xfrm>
          <a:off x="7594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72092</xdr:rowOff>
    </xdr:from>
    <xdr:to>
      <xdr:col>36</xdr:col>
      <xdr:colOff>165100</xdr:colOff>
      <xdr:row>78</xdr:row>
      <xdr:rowOff>2242</xdr:rowOff>
    </xdr:to>
    <xdr:sp macro="" textlink="">
      <xdr:nvSpPr>
        <xdr:cNvPr id="415" name="フローチャート: 判断 414"/>
        <xdr:cNvSpPr/>
      </xdr:nvSpPr>
      <xdr:spPr>
        <a:xfrm>
          <a:off x="6921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164819</xdr:rowOff>
    </xdr:from>
    <xdr:ext cx="534377" cy="259045"/>
    <xdr:sp macro="" textlink="">
      <xdr:nvSpPr>
        <xdr:cNvPr id="416" name="テキスト ボックス 415"/>
        <xdr:cNvSpPr txBox="1"/>
      </xdr:nvSpPr>
      <xdr:spPr>
        <a:xfrm>
          <a:off x="6705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102411</xdr:rowOff>
    </xdr:from>
    <xdr:to>
      <xdr:col>55</xdr:col>
      <xdr:colOff>50800</xdr:colOff>
      <xdr:row>78</xdr:row>
      <xdr:rowOff>32561</xdr:rowOff>
    </xdr:to>
    <xdr:sp macro="" textlink="">
      <xdr:nvSpPr>
        <xdr:cNvPr id="422" name="楕円 421"/>
        <xdr:cNvSpPr/>
      </xdr:nvSpPr>
      <xdr:spPr>
        <a:xfrm>
          <a:off x="10426700" y="13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59944</xdr:rowOff>
    </xdr:from>
    <xdr:ext cx="469744" cy="259045"/>
    <xdr:sp macro="" textlink="">
      <xdr:nvSpPr>
        <xdr:cNvPr id="423" name="普通建設事業費 （ うち新規整備　）該当値テキスト"/>
        <xdr:cNvSpPr txBox="1"/>
      </xdr:nvSpPr>
      <xdr:spPr>
        <a:xfrm>
          <a:off x="10528300" y="1326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29544</xdr:rowOff>
    </xdr:from>
    <xdr:to>
      <xdr:col>50</xdr:col>
      <xdr:colOff>165100</xdr:colOff>
      <xdr:row>76</xdr:row>
      <xdr:rowOff>131144</xdr:rowOff>
    </xdr:to>
    <xdr:sp macro="" textlink="">
      <xdr:nvSpPr>
        <xdr:cNvPr id="424" name="楕円 423"/>
        <xdr:cNvSpPr/>
      </xdr:nvSpPr>
      <xdr:spPr>
        <a:xfrm>
          <a:off x="9588500" y="130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147671</xdr:rowOff>
    </xdr:from>
    <xdr:ext cx="534377" cy="259045"/>
    <xdr:sp macro="" textlink="">
      <xdr:nvSpPr>
        <xdr:cNvPr id="425" name="テキスト ボックス 424"/>
        <xdr:cNvSpPr txBox="1"/>
      </xdr:nvSpPr>
      <xdr:spPr>
        <a:xfrm>
          <a:off x="9372111" y="128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171448</xdr:rowOff>
    </xdr:from>
    <xdr:to>
      <xdr:col>46</xdr:col>
      <xdr:colOff>38100</xdr:colOff>
      <xdr:row>74</xdr:row>
      <xdr:rowOff>101598</xdr:rowOff>
    </xdr:to>
    <xdr:sp macro="" textlink="">
      <xdr:nvSpPr>
        <xdr:cNvPr id="426" name="楕円 425"/>
        <xdr:cNvSpPr/>
      </xdr:nvSpPr>
      <xdr:spPr>
        <a:xfrm>
          <a:off x="8699500" y="12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118125</xdr:rowOff>
    </xdr:from>
    <xdr:ext cx="599010" cy="259045"/>
    <xdr:sp macro="" textlink="">
      <xdr:nvSpPr>
        <xdr:cNvPr id="427" name="テキスト ボックス 426"/>
        <xdr:cNvSpPr txBox="1"/>
      </xdr:nvSpPr>
      <xdr:spPr>
        <a:xfrm>
          <a:off x="8450795" y="124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3215</xdr:rowOff>
    </xdr:from>
    <xdr:to>
      <xdr:col>41</xdr:col>
      <xdr:colOff>101600</xdr:colOff>
      <xdr:row>73</xdr:row>
      <xdr:rowOff>104815</xdr:rowOff>
    </xdr:to>
    <xdr:sp macro="" textlink="">
      <xdr:nvSpPr>
        <xdr:cNvPr id="428" name="楕円 427"/>
        <xdr:cNvSpPr/>
      </xdr:nvSpPr>
      <xdr:spPr>
        <a:xfrm>
          <a:off x="7810500" y="125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121342</xdr:rowOff>
    </xdr:from>
    <xdr:ext cx="599010" cy="259045"/>
    <xdr:sp macro="" textlink="">
      <xdr:nvSpPr>
        <xdr:cNvPr id="429" name="テキスト ボックス 428"/>
        <xdr:cNvSpPr txBox="1"/>
      </xdr:nvSpPr>
      <xdr:spPr>
        <a:xfrm>
          <a:off x="7561795" y="122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10485</xdr:rowOff>
    </xdr:from>
    <xdr:to>
      <xdr:col>36</xdr:col>
      <xdr:colOff>165100</xdr:colOff>
      <xdr:row>71</xdr:row>
      <xdr:rowOff>112085</xdr:rowOff>
    </xdr:to>
    <xdr:sp macro="" textlink="">
      <xdr:nvSpPr>
        <xdr:cNvPr id="430" name="楕円 429"/>
        <xdr:cNvSpPr/>
      </xdr:nvSpPr>
      <xdr:spPr>
        <a:xfrm>
          <a:off x="6921500" y="121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128612</xdr:rowOff>
    </xdr:from>
    <xdr:ext cx="599010" cy="259045"/>
    <xdr:sp macro="" textlink="">
      <xdr:nvSpPr>
        <xdr:cNvPr id="431" name="テキスト ボックス 430"/>
        <xdr:cNvSpPr txBox="1"/>
      </xdr:nvSpPr>
      <xdr:spPr>
        <a:xfrm>
          <a:off x="6672795" y="119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57" name="直線コネクタ 45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5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59" name="直線コネクタ 45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1" name="直線コネクタ 46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132728</xdr:rowOff>
    </xdr:from>
    <xdr:to>
      <xdr:col>55</xdr:col>
      <xdr:colOff>0</xdr:colOff>
      <xdr:row>96</xdr:row>
      <xdr:rowOff>114767</xdr:rowOff>
    </xdr:to>
    <xdr:cxnSp macro="">
      <xdr:nvCxnSpPr>
        <xdr:cNvPr id="462" name="直線コネクタ 461"/>
        <xdr:cNvCxnSpPr/>
      </xdr:nvCxnSpPr>
      <xdr:spPr>
        <a:xfrm flipV="1">
          <a:off x="9639300" y="16420478"/>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3"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4" name="フローチャート: 判断 46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114767</xdr:rowOff>
    </xdr:from>
    <xdr:to>
      <xdr:col>50</xdr:col>
      <xdr:colOff>114300</xdr:colOff>
      <xdr:row>96</xdr:row>
      <xdr:rowOff>135586</xdr:rowOff>
    </xdr:to>
    <xdr:cxnSp macro="">
      <xdr:nvCxnSpPr>
        <xdr:cNvPr id="465" name="直線コネクタ 464"/>
        <xdr:cNvCxnSpPr/>
      </xdr:nvCxnSpPr>
      <xdr:spPr>
        <a:xfrm flipV="1">
          <a:off x="8750300" y="16573967"/>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66" name="フローチャート: 判断 46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67" name="テキスト ボックス 466"/>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57829</xdr:rowOff>
    </xdr:from>
    <xdr:to>
      <xdr:col>45</xdr:col>
      <xdr:colOff>177800</xdr:colOff>
      <xdr:row>96</xdr:row>
      <xdr:rowOff>135586</xdr:rowOff>
    </xdr:to>
    <xdr:cxnSp macro="">
      <xdr:nvCxnSpPr>
        <xdr:cNvPr id="468" name="直線コネクタ 467"/>
        <xdr:cNvCxnSpPr/>
      </xdr:nvCxnSpPr>
      <xdr:spPr>
        <a:xfrm>
          <a:off x="7861300" y="16517029"/>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69" name="フローチャート: 判断 46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0" name="テキスト ボックス 469"/>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168667</xdr:rowOff>
    </xdr:from>
    <xdr:to>
      <xdr:col>41</xdr:col>
      <xdr:colOff>50800</xdr:colOff>
      <xdr:row>96</xdr:row>
      <xdr:rowOff>57829</xdr:rowOff>
    </xdr:to>
    <xdr:cxnSp macro="">
      <xdr:nvCxnSpPr>
        <xdr:cNvPr id="471" name="直線コネクタ 470"/>
        <xdr:cNvCxnSpPr/>
      </xdr:nvCxnSpPr>
      <xdr:spPr>
        <a:xfrm>
          <a:off x="6972300" y="16284967"/>
          <a:ext cx="889000" cy="2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2" name="フローチャート: 判断 47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3" name="テキスト ボックス 472"/>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74" name="フローチャート: 判断 47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75" name="テキスト ボックス 474"/>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81928</xdr:rowOff>
    </xdr:from>
    <xdr:to>
      <xdr:col>55</xdr:col>
      <xdr:colOff>50800</xdr:colOff>
      <xdr:row>96</xdr:row>
      <xdr:rowOff>12078</xdr:rowOff>
    </xdr:to>
    <xdr:sp macro="" textlink="">
      <xdr:nvSpPr>
        <xdr:cNvPr id="481" name="楕円 480"/>
        <xdr:cNvSpPr/>
      </xdr:nvSpPr>
      <xdr:spPr>
        <a:xfrm>
          <a:off x="10426700" y="163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104805</xdr:rowOff>
    </xdr:from>
    <xdr:ext cx="534377" cy="259045"/>
    <xdr:sp macro="" textlink="">
      <xdr:nvSpPr>
        <xdr:cNvPr id="482" name="普通建設事業費 （ うち更新整備　）該当値テキスト"/>
        <xdr:cNvSpPr txBox="1"/>
      </xdr:nvSpPr>
      <xdr:spPr>
        <a:xfrm>
          <a:off x="10528300" y="162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63967</xdr:rowOff>
    </xdr:from>
    <xdr:to>
      <xdr:col>50</xdr:col>
      <xdr:colOff>165100</xdr:colOff>
      <xdr:row>96</xdr:row>
      <xdr:rowOff>165567</xdr:rowOff>
    </xdr:to>
    <xdr:sp macro="" textlink="">
      <xdr:nvSpPr>
        <xdr:cNvPr id="483" name="楕円 482"/>
        <xdr:cNvSpPr/>
      </xdr:nvSpPr>
      <xdr:spPr>
        <a:xfrm>
          <a:off x="9588500" y="16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10644</xdr:rowOff>
    </xdr:from>
    <xdr:ext cx="534377" cy="259045"/>
    <xdr:sp macro="" textlink="">
      <xdr:nvSpPr>
        <xdr:cNvPr id="484" name="テキスト ボックス 483"/>
        <xdr:cNvSpPr txBox="1"/>
      </xdr:nvSpPr>
      <xdr:spPr>
        <a:xfrm>
          <a:off x="9372111" y="162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84786</xdr:rowOff>
    </xdr:from>
    <xdr:to>
      <xdr:col>46</xdr:col>
      <xdr:colOff>38100</xdr:colOff>
      <xdr:row>97</xdr:row>
      <xdr:rowOff>14936</xdr:rowOff>
    </xdr:to>
    <xdr:sp macro="" textlink="">
      <xdr:nvSpPr>
        <xdr:cNvPr id="485" name="楕円 484"/>
        <xdr:cNvSpPr/>
      </xdr:nvSpPr>
      <xdr:spPr>
        <a:xfrm>
          <a:off x="8699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31463</xdr:rowOff>
    </xdr:from>
    <xdr:ext cx="534377" cy="259045"/>
    <xdr:sp macro="" textlink="">
      <xdr:nvSpPr>
        <xdr:cNvPr id="486" name="テキスト ボックス 485"/>
        <xdr:cNvSpPr txBox="1"/>
      </xdr:nvSpPr>
      <xdr:spPr>
        <a:xfrm>
          <a:off x="8483111"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7029</xdr:rowOff>
    </xdr:from>
    <xdr:to>
      <xdr:col>41</xdr:col>
      <xdr:colOff>101600</xdr:colOff>
      <xdr:row>96</xdr:row>
      <xdr:rowOff>108629</xdr:rowOff>
    </xdr:to>
    <xdr:sp macro="" textlink="">
      <xdr:nvSpPr>
        <xdr:cNvPr id="487" name="楕円 486"/>
        <xdr:cNvSpPr/>
      </xdr:nvSpPr>
      <xdr:spPr>
        <a:xfrm>
          <a:off x="7810500" y="16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125156</xdr:rowOff>
    </xdr:from>
    <xdr:ext cx="534377" cy="259045"/>
    <xdr:sp macro="" textlink="">
      <xdr:nvSpPr>
        <xdr:cNvPr id="488" name="テキスト ボックス 487"/>
        <xdr:cNvSpPr txBox="1"/>
      </xdr:nvSpPr>
      <xdr:spPr>
        <a:xfrm>
          <a:off x="7594111" y="162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117867</xdr:rowOff>
    </xdr:from>
    <xdr:to>
      <xdr:col>36</xdr:col>
      <xdr:colOff>165100</xdr:colOff>
      <xdr:row>95</xdr:row>
      <xdr:rowOff>48017</xdr:rowOff>
    </xdr:to>
    <xdr:sp macro="" textlink="">
      <xdr:nvSpPr>
        <xdr:cNvPr id="489" name="楕円 488"/>
        <xdr:cNvSpPr/>
      </xdr:nvSpPr>
      <xdr:spPr>
        <a:xfrm>
          <a:off x="6921500" y="162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64544</xdr:rowOff>
    </xdr:from>
    <xdr:ext cx="534377" cy="259045"/>
    <xdr:sp macro="" textlink="">
      <xdr:nvSpPr>
        <xdr:cNvPr id="490" name="テキスト ボックス 489"/>
        <xdr:cNvSpPr txBox="1"/>
      </xdr:nvSpPr>
      <xdr:spPr>
        <a:xfrm>
          <a:off x="6705111" y="160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16" name="直線コネクタ 51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1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1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0" name="直線コネクタ 51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105933</xdr:rowOff>
    </xdr:from>
    <xdr:to>
      <xdr:col>85</xdr:col>
      <xdr:colOff>127000</xdr:colOff>
      <xdr:row>39</xdr:row>
      <xdr:rowOff>38104</xdr:rowOff>
    </xdr:to>
    <xdr:cxnSp macro="">
      <xdr:nvCxnSpPr>
        <xdr:cNvPr id="521" name="直線コネクタ 520"/>
        <xdr:cNvCxnSpPr/>
      </xdr:nvCxnSpPr>
      <xdr:spPr>
        <a:xfrm>
          <a:off x="15481300" y="6106683"/>
          <a:ext cx="838200" cy="6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22" name="災害復旧事業費平均値テキスト"/>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3" name="フローチャート: 判断 52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105933</xdr:rowOff>
    </xdr:from>
    <xdr:to>
      <xdr:col>81</xdr:col>
      <xdr:colOff>50800</xdr:colOff>
      <xdr:row>36</xdr:row>
      <xdr:rowOff>75855</xdr:rowOff>
    </xdr:to>
    <xdr:cxnSp macro="">
      <xdr:nvCxnSpPr>
        <xdr:cNvPr id="524" name="直線コネクタ 523"/>
        <xdr:cNvCxnSpPr/>
      </xdr:nvCxnSpPr>
      <xdr:spPr>
        <a:xfrm flipV="1">
          <a:off x="14592300" y="6106683"/>
          <a:ext cx="889000" cy="14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25" name="フローチャート: 判断 52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26" name="テキスト ボックス 525"/>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93523</xdr:rowOff>
    </xdr:from>
    <xdr:to>
      <xdr:col>76</xdr:col>
      <xdr:colOff>114300</xdr:colOff>
      <xdr:row>36</xdr:row>
      <xdr:rowOff>75855</xdr:rowOff>
    </xdr:to>
    <xdr:cxnSp macro="">
      <xdr:nvCxnSpPr>
        <xdr:cNvPr id="527" name="直線コネクタ 526"/>
        <xdr:cNvCxnSpPr/>
      </xdr:nvCxnSpPr>
      <xdr:spPr>
        <a:xfrm>
          <a:off x="13703300" y="5579923"/>
          <a:ext cx="889000" cy="6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28" name="フローチャート: 判断 52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29" name="テキスト ボックス 528"/>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51362</xdr:rowOff>
    </xdr:from>
    <xdr:to>
      <xdr:col>71</xdr:col>
      <xdr:colOff>177800</xdr:colOff>
      <xdr:row>32</xdr:row>
      <xdr:rowOff>93523</xdr:rowOff>
    </xdr:to>
    <xdr:cxnSp macro="">
      <xdr:nvCxnSpPr>
        <xdr:cNvPr id="530" name="直線コネクタ 529"/>
        <xdr:cNvCxnSpPr/>
      </xdr:nvCxnSpPr>
      <xdr:spPr>
        <a:xfrm>
          <a:off x="12814300" y="5194862"/>
          <a:ext cx="889000" cy="3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1" name="フローチャート: 判断 53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2" name="テキスト ボックス 531"/>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3" name="フローチャート: 判断 53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34" name="テキスト ボックス 533"/>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158754</xdr:rowOff>
    </xdr:from>
    <xdr:to>
      <xdr:col>85</xdr:col>
      <xdr:colOff>177800</xdr:colOff>
      <xdr:row>39</xdr:row>
      <xdr:rowOff>88904</xdr:rowOff>
    </xdr:to>
    <xdr:sp macro="" textlink="">
      <xdr:nvSpPr>
        <xdr:cNvPr id="540" name="楕円 539"/>
        <xdr:cNvSpPr/>
      </xdr:nvSpPr>
      <xdr:spPr>
        <a:xfrm>
          <a:off x="16268700" y="66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118130</xdr:rowOff>
    </xdr:from>
    <xdr:ext cx="469744" cy="259045"/>
    <xdr:sp macro="" textlink="">
      <xdr:nvSpPr>
        <xdr:cNvPr id="541" name="災害復旧事業費該当値テキスト"/>
        <xdr:cNvSpPr txBox="1"/>
      </xdr:nvSpPr>
      <xdr:spPr>
        <a:xfrm>
          <a:off x="16370300" y="646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55133</xdr:rowOff>
    </xdr:from>
    <xdr:to>
      <xdr:col>81</xdr:col>
      <xdr:colOff>101600</xdr:colOff>
      <xdr:row>35</xdr:row>
      <xdr:rowOff>156733</xdr:rowOff>
    </xdr:to>
    <xdr:sp macro="" textlink="">
      <xdr:nvSpPr>
        <xdr:cNvPr id="542" name="楕円 541"/>
        <xdr:cNvSpPr/>
      </xdr:nvSpPr>
      <xdr:spPr>
        <a:xfrm>
          <a:off x="15430500" y="60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1810</xdr:rowOff>
    </xdr:from>
    <xdr:ext cx="534377" cy="259045"/>
    <xdr:sp macro="" textlink="">
      <xdr:nvSpPr>
        <xdr:cNvPr id="543" name="テキスト ボックス 542"/>
        <xdr:cNvSpPr txBox="1"/>
      </xdr:nvSpPr>
      <xdr:spPr>
        <a:xfrm>
          <a:off x="15214111" y="58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25055</xdr:rowOff>
    </xdr:from>
    <xdr:to>
      <xdr:col>76</xdr:col>
      <xdr:colOff>165100</xdr:colOff>
      <xdr:row>36</xdr:row>
      <xdr:rowOff>126655</xdr:rowOff>
    </xdr:to>
    <xdr:sp macro="" textlink="">
      <xdr:nvSpPr>
        <xdr:cNvPr id="544" name="楕円 543"/>
        <xdr:cNvSpPr/>
      </xdr:nvSpPr>
      <xdr:spPr>
        <a:xfrm>
          <a:off x="145415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143182</xdr:rowOff>
    </xdr:from>
    <xdr:ext cx="534377" cy="259045"/>
    <xdr:sp macro="" textlink="">
      <xdr:nvSpPr>
        <xdr:cNvPr id="545" name="テキスト ボックス 544"/>
        <xdr:cNvSpPr txBox="1"/>
      </xdr:nvSpPr>
      <xdr:spPr>
        <a:xfrm>
          <a:off x="14325111" y="59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42723</xdr:rowOff>
    </xdr:from>
    <xdr:to>
      <xdr:col>72</xdr:col>
      <xdr:colOff>38100</xdr:colOff>
      <xdr:row>32</xdr:row>
      <xdr:rowOff>144323</xdr:rowOff>
    </xdr:to>
    <xdr:sp macro="" textlink="">
      <xdr:nvSpPr>
        <xdr:cNvPr id="546" name="楕円 545"/>
        <xdr:cNvSpPr/>
      </xdr:nvSpPr>
      <xdr:spPr>
        <a:xfrm>
          <a:off x="13652500" y="55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160850</xdr:rowOff>
    </xdr:from>
    <xdr:ext cx="534377" cy="259045"/>
    <xdr:sp macro="" textlink="">
      <xdr:nvSpPr>
        <xdr:cNvPr id="547" name="テキスト ボックス 546"/>
        <xdr:cNvSpPr txBox="1"/>
      </xdr:nvSpPr>
      <xdr:spPr>
        <a:xfrm>
          <a:off x="13436111" y="530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562</xdr:rowOff>
    </xdr:from>
    <xdr:to>
      <xdr:col>67</xdr:col>
      <xdr:colOff>101600</xdr:colOff>
      <xdr:row>30</xdr:row>
      <xdr:rowOff>102162</xdr:rowOff>
    </xdr:to>
    <xdr:sp macro="" textlink="">
      <xdr:nvSpPr>
        <xdr:cNvPr id="548" name="楕円 547"/>
        <xdr:cNvSpPr/>
      </xdr:nvSpPr>
      <xdr:spPr>
        <a:xfrm>
          <a:off x="12763500" y="51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118689</xdr:rowOff>
    </xdr:from>
    <xdr:ext cx="534377" cy="259045"/>
    <xdr:sp macro="" textlink="">
      <xdr:nvSpPr>
        <xdr:cNvPr id="549" name="テキスト ボックス 548"/>
        <xdr:cNvSpPr txBox="1"/>
      </xdr:nvSpPr>
      <xdr:spPr>
        <a:xfrm>
          <a:off x="12547111" y="4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2" name="直線コネクタ 62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4" name="直線コネクタ 62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26" name="直線コネクタ 62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27191</xdr:rowOff>
    </xdr:from>
    <xdr:to>
      <xdr:col>85</xdr:col>
      <xdr:colOff>127000</xdr:colOff>
      <xdr:row>76</xdr:row>
      <xdr:rowOff>96698</xdr:rowOff>
    </xdr:to>
    <xdr:cxnSp macro="">
      <xdr:nvCxnSpPr>
        <xdr:cNvPr id="627" name="直線コネクタ 626"/>
        <xdr:cNvCxnSpPr/>
      </xdr:nvCxnSpPr>
      <xdr:spPr>
        <a:xfrm>
          <a:off x="15481300" y="13057391"/>
          <a:ext cx="8382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28"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29" name="フローチャート: 判断 62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27191</xdr:rowOff>
    </xdr:from>
    <xdr:to>
      <xdr:col>81</xdr:col>
      <xdr:colOff>50800</xdr:colOff>
      <xdr:row>76</xdr:row>
      <xdr:rowOff>73813</xdr:rowOff>
    </xdr:to>
    <xdr:cxnSp macro="">
      <xdr:nvCxnSpPr>
        <xdr:cNvPr id="630" name="直線コネクタ 629"/>
        <xdr:cNvCxnSpPr/>
      </xdr:nvCxnSpPr>
      <xdr:spPr>
        <a:xfrm flipV="1">
          <a:off x="14592300" y="13057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1" name="フローチャート: 判断 63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2" name="テキスト ボックス 631"/>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48425</xdr:rowOff>
    </xdr:from>
    <xdr:to>
      <xdr:col>76</xdr:col>
      <xdr:colOff>114300</xdr:colOff>
      <xdr:row>76</xdr:row>
      <xdr:rowOff>73813</xdr:rowOff>
    </xdr:to>
    <xdr:cxnSp macro="">
      <xdr:nvCxnSpPr>
        <xdr:cNvPr id="633" name="直線コネクタ 632"/>
        <xdr:cNvCxnSpPr/>
      </xdr:nvCxnSpPr>
      <xdr:spPr>
        <a:xfrm>
          <a:off x="13703300" y="13078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34" name="フローチャート: 判断 63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35" name="テキスト ボックス 634"/>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48425</xdr:rowOff>
    </xdr:from>
    <xdr:to>
      <xdr:col>71</xdr:col>
      <xdr:colOff>177800</xdr:colOff>
      <xdr:row>76</xdr:row>
      <xdr:rowOff>79883</xdr:rowOff>
    </xdr:to>
    <xdr:cxnSp macro="">
      <xdr:nvCxnSpPr>
        <xdr:cNvPr id="636" name="直線コネクタ 635"/>
        <xdr:cNvCxnSpPr/>
      </xdr:nvCxnSpPr>
      <xdr:spPr>
        <a:xfrm flipV="1">
          <a:off x="12814300" y="13078625"/>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37" name="フローチャート: 判断 63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38" name="テキスト ボックス 637"/>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39" name="フローチャート: 判断 63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0" name="テキスト ボックス 639"/>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45898</xdr:rowOff>
    </xdr:from>
    <xdr:to>
      <xdr:col>85</xdr:col>
      <xdr:colOff>177800</xdr:colOff>
      <xdr:row>76</xdr:row>
      <xdr:rowOff>147498</xdr:rowOff>
    </xdr:to>
    <xdr:sp macro="" textlink="">
      <xdr:nvSpPr>
        <xdr:cNvPr id="646" name="楕円 645"/>
        <xdr:cNvSpPr/>
      </xdr:nvSpPr>
      <xdr:spPr>
        <a:xfrm>
          <a:off x="16268700" y="130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68775</xdr:rowOff>
    </xdr:from>
    <xdr:ext cx="534377" cy="259045"/>
    <xdr:sp macro="" textlink="">
      <xdr:nvSpPr>
        <xdr:cNvPr id="647" name="公債費該当値テキスト"/>
        <xdr:cNvSpPr txBox="1"/>
      </xdr:nvSpPr>
      <xdr:spPr>
        <a:xfrm>
          <a:off x="16370300" y="129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147841</xdr:rowOff>
    </xdr:from>
    <xdr:to>
      <xdr:col>81</xdr:col>
      <xdr:colOff>101600</xdr:colOff>
      <xdr:row>76</xdr:row>
      <xdr:rowOff>77991</xdr:rowOff>
    </xdr:to>
    <xdr:sp macro="" textlink="">
      <xdr:nvSpPr>
        <xdr:cNvPr id="648" name="楕円 647"/>
        <xdr:cNvSpPr/>
      </xdr:nvSpPr>
      <xdr:spPr>
        <a:xfrm>
          <a:off x="15430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94518</xdr:rowOff>
    </xdr:from>
    <xdr:ext cx="534377" cy="259045"/>
    <xdr:sp macro="" textlink="">
      <xdr:nvSpPr>
        <xdr:cNvPr id="649" name="テキスト ボックス 648"/>
        <xdr:cNvSpPr txBox="1"/>
      </xdr:nvSpPr>
      <xdr:spPr>
        <a:xfrm>
          <a:off x="15214111" y="127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23013</xdr:rowOff>
    </xdr:from>
    <xdr:to>
      <xdr:col>76</xdr:col>
      <xdr:colOff>165100</xdr:colOff>
      <xdr:row>76</xdr:row>
      <xdr:rowOff>124613</xdr:rowOff>
    </xdr:to>
    <xdr:sp macro="" textlink="">
      <xdr:nvSpPr>
        <xdr:cNvPr id="650" name="楕円 649"/>
        <xdr:cNvSpPr/>
      </xdr:nvSpPr>
      <xdr:spPr>
        <a:xfrm>
          <a:off x="14541500" y="130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141140</xdr:rowOff>
    </xdr:from>
    <xdr:ext cx="534377" cy="259045"/>
    <xdr:sp macro="" textlink="">
      <xdr:nvSpPr>
        <xdr:cNvPr id="651" name="テキスト ボックス 650"/>
        <xdr:cNvSpPr txBox="1"/>
      </xdr:nvSpPr>
      <xdr:spPr>
        <a:xfrm>
          <a:off x="14325111" y="128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169075</xdr:rowOff>
    </xdr:from>
    <xdr:to>
      <xdr:col>72</xdr:col>
      <xdr:colOff>38100</xdr:colOff>
      <xdr:row>76</xdr:row>
      <xdr:rowOff>99225</xdr:rowOff>
    </xdr:to>
    <xdr:sp macro="" textlink="">
      <xdr:nvSpPr>
        <xdr:cNvPr id="652" name="楕円 651"/>
        <xdr:cNvSpPr/>
      </xdr:nvSpPr>
      <xdr:spPr>
        <a:xfrm>
          <a:off x="13652500" y="130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115752</xdr:rowOff>
    </xdr:from>
    <xdr:ext cx="534377" cy="259045"/>
    <xdr:sp macro="" textlink="">
      <xdr:nvSpPr>
        <xdr:cNvPr id="653" name="テキスト ボックス 652"/>
        <xdr:cNvSpPr txBox="1"/>
      </xdr:nvSpPr>
      <xdr:spPr>
        <a:xfrm>
          <a:off x="13436111" y="128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29083</xdr:rowOff>
    </xdr:from>
    <xdr:to>
      <xdr:col>67</xdr:col>
      <xdr:colOff>101600</xdr:colOff>
      <xdr:row>76</xdr:row>
      <xdr:rowOff>130683</xdr:rowOff>
    </xdr:to>
    <xdr:sp macro="" textlink="">
      <xdr:nvSpPr>
        <xdr:cNvPr id="654" name="楕円 653"/>
        <xdr:cNvSpPr/>
      </xdr:nvSpPr>
      <xdr:spPr>
        <a:xfrm>
          <a:off x="12763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147210</xdr:rowOff>
    </xdr:from>
    <xdr:ext cx="534377" cy="259045"/>
    <xdr:sp macro="" textlink="">
      <xdr:nvSpPr>
        <xdr:cNvPr id="655" name="テキスト ボックス 654"/>
        <xdr:cNvSpPr txBox="1"/>
      </xdr:nvSpPr>
      <xdr:spPr>
        <a:xfrm>
          <a:off x="12547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1" name="直線コネクタ 68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3" name="直線コネクタ 68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5" name="直線コネクタ 68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153367</xdr:rowOff>
    </xdr:from>
    <xdr:to>
      <xdr:col>85</xdr:col>
      <xdr:colOff>127000</xdr:colOff>
      <xdr:row>96</xdr:row>
      <xdr:rowOff>107059</xdr:rowOff>
    </xdr:to>
    <xdr:cxnSp macro="">
      <xdr:nvCxnSpPr>
        <xdr:cNvPr id="686" name="直線コネクタ 685"/>
        <xdr:cNvCxnSpPr/>
      </xdr:nvCxnSpPr>
      <xdr:spPr>
        <a:xfrm flipV="1">
          <a:off x="15481300" y="16269667"/>
          <a:ext cx="838200" cy="29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8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88" name="フローチャート: 判断 68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148763</xdr:rowOff>
    </xdr:from>
    <xdr:to>
      <xdr:col>81</xdr:col>
      <xdr:colOff>50800</xdr:colOff>
      <xdr:row>96</xdr:row>
      <xdr:rowOff>107059</xdr:rowOff>
    </xdr:to>
    <xdr:cxnSp macro="">
      <xdr:nvCxnSpPr>
        <xdr:cNvPr id="689" name="直線コネクタ 688"/>
        <xdr:cNvCxnSpPr/>
      </xdr:nvCxnSpPr>
      <xdr:spPr>
        <a:xfrm>
          <a:off x="14592300" y="16436513"/>
          <a:ext cx="889000" cy="1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0" name="フローチャート: 判断 68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1" name="テキスト ボックス 690"/>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90976</xdr:rowOff>
    </xdr:from>
    <xdr:to>
      <xdr:col>76</xdr:col>
      <xdr:colOff>114300</xdr:colOff>
      <xdr:row>95</xdr:row>
      <xdr:rowOff>148763</xdr:rowOff>
    </xdr:to>
    <xdr:cxnSp macro="">
      <xdr:nvCxnSpPr>
        <xdr:cNvPr id="692" name="直線コネクタ 691"/>
        <xdr:cNvCxnSpPr/>
      </xdr:nvCxnSpPr>
      <xdr:spPr>
        <a:xfrm>
          <a:off x="13703300" y="15864376"/>
          <a:ext cx="889000" cy="57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3" name="フローチャート: 判断 69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694" name="テキスト ボックス 693"/>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90976</xdr:rowOff>
    </xdr:from>
    <xdr:to>
      <xdr:col>71</xdr:col>
      <xdr:colOff>177800</xdr:colOff>
      <xdr:row>96</xdr:row>
      <xdr:rowOff>24600</xdr:rowOff>
    </xdr:to>
    <xdr:cxnSp macro="">
      <xdr:nvCxnSpPr>
        <xdr:cNvPr id="695" name="直線コネクタ 694"/>
        <xdr:cNvCxnSpPr/>
      </xdr:nvCxnSpPr>
      <xdr:spPr>
        <a:xfrm flipV="1">
          <a:off x="12814300" y="15864376"/>
          <a:ext cx="889000" cy="6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696" name="フローチャート: 判断 69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697" name="テキスト ボックス 696"/>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698" name="フローチャート: 判断 69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699" name="テキスト ボックス 698"/>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102567</xdr:rowOff>
    </xdr:from>
    <xdr:to>
      <xdr:col>85</xdr:col>
      <xdr:colOff>177800</xdr:colOff>
      <xdr:row>95</xdr:row>
      <xdr:rowOff>32717</xdr:rowOff>
    </xdr:to>
    <xdr:sp macro="" textlink="">
      <xdr:nvSpPr>
        <xdr:cNvPr id="705" name="楕円 704"/>
        <xdr:cNvSpPr/>
      </xdr:nvSpPr>
      <xdr:spPr>
        <a:xfrm>
          <a:off x="16268700" y="162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125444</xdr:rowOff>
    </xdr:from>
    <xdr:ext cx="534377" cy="259045"/>
    <xdr:sp macro="" textlink="">
      <xdr:nvSpPr>
        <xdr:cNvPr id="706" name="積立金該当値テキスト"/>
        <xdr:cNvSpPr txBox="1"/>
      </xdr:nvSpPr>
      <xdr:spPr>
        <a:xfrm>
          <a:off x="16370300" y="160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56259</xdr:rowOff>
    </xdr:from>
    <xdr:to>
      <xdr:col>81</xdr:col>
      <xdr:colOff>101600</xdr:colOff>
      <xdr:row>96</xdr:row>
      <xdr:rowOff>157859</xdr:rowOff>
    </xdr:to>
    <xdr:sp macro="" textlink="">
      <xdr:nvSpPr>
        <xdr:cNvPr id="707" name="楕円 706"/>
        <xdr:cNvSpPr/>
      </xdr:nvSpPr>
      <xdr:spPr>
        <a:xfrm>
          <a:off x="15430500" y="165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2936</xdr:rowOff>
    </xdr:from>
    <xdr:ext cx="534377" cy="259045"/>
    <xdr:sp macro="" textlink="">
      <xdr:nvSpPr>
        <xdr:cNvPr id="708" name="テキスト ボックス 707"/>
        <xdr:cNvSpPr txBox="1"/>
      </xdr:nvSpPr>
      <xdr:spPr>
        <a:xfrm>
          <a:off x="15214111" y="162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97963</xdr:rowOff>
    </xdr:from>
    <xdr:to>
      <xdr:col>76</xdr:col>
      <xdr:colOff>165100</xdr:colOff>
      <xdr:row>96</xdr:row>
      <xdr:rowOff>28113</xdr:rowOff>
    </xdr:to>
    <xdr:sp macro="" textlink="">
      <xdr:nvSpPr>
        <xdr:cNvPr id="709" name="楕円 708"/>
        <xdr:cNvSpPr/>
      </xdr:nvSpPr>
      <xdr:spPr>
        <a:xfrm>
          <a:off x="14541500" y="16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44640</xdr:rowOff>
    </xdr:from>
    <xdr:ext cx="534377" cy="259045"/>
    <xdr:sp macro="" textlink="">
      <xdr:nvSpPr>
        <xdr:cNvPr id="710" name="テキスト ボックス 709"/>
        <xdr:cNvSpPr txBox="1"/>
      </xdr:nvSpPr>
      <xdr:spPr>
        <a:xfrm>
          <a:off x="14325111" y="161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40176</xdr:rowOff>
    </xdr:from>
    <xdr:to>
      <xdr:col>72</xdr:col>
      <xdr:colOff>38100</xdr:colOff>
      <xdr:row>92</xdr:row>
      <xdr:rowOff>141776</xdr:rowOff>
    </xdr:to>
    <xdr:sp macro="" textlink="">
      <xdr:nvSpPr>
        <xdr:cNvPr id="711" name="楕円 710"/>
        <xdr:cNvSpPr/>
      </xdr:nvSpPr>
      <xdr:spPr>
        <a:xfrm>
          <a:off x="13652500" y="15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158303</xdr:rowOff>
    </xdr:from>
    <xdr:ext cx="534377" cy="259045"/>
    <xdr:sp macro="" textlink="">
      <xdr:nvSpPr>
        <xdr:cNvPr id="712" name="テキスト ボックス 711"/>
        <xdr:cNvSpPr txBox="1"/>
      </xdr:nvSpPr>
      <xdr:spPr>
        <a:xfrm>
          <a:off x="13436111" y="155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145250</xdr:rowOff>
    </xdr:from>
    <xdr:to>
      <xdr:col>67</xdr:col>
      <xdr:colOff>101600</xdr:colOff>
      <xdr:row>96</xdr:row>
      <xdr:rowOff>75400</xdr:rowOff>
    </xdr:to>
    <xdr:sp macro="" textlink="">
      <xdr:nvSpPr>
        <xdr:cNvPr id="713" name="楕円 712"/>
        <xdr:cNvSpPr/>
      </xdr:nvSpPr>
      <xdr:spPr>
        <a:xfrm>
          <a:off x="12763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91927</xdr:rowOff>
    </xdr:from>
    <xdr:ext cx="534377" cy="259045"/>
    <xdr:sp macro="" textlink="">
      <xdr:nvSpPr>
        <xdr:cNvPr id="714" name="テキスト ボックス 713"/>
        <xdr:cNvSpPr txBox="1"/>
      </xdr:nvSpPr>
      <xdr:spPr>
        <a:xfrm>
          <a:off x="12547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38" name="直線コネクタ 73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2" name="直線コネクタ 74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77674</xdr:rowOff>
    </xdr:from>
    <xdr:to>
      <xdr:col>116</xdr:col>
      <xdr:colOff>63500</xdr:colOff>
      <xdr:row>38</xdr:row>
      <xdr:rowOff>82169</xdr:rowOff>
    </xdr:to>
    <xdr:cxnSp macro="">
      <xdr:nvCxnSpPr>
        <xdr:cNvPr id="743" name="直線コネクタ 742"/>
        <xdr:cNvCxnSpPr/>
      </xdr:nvCxnSpPr>
      <xdr:spPr>
        <a:xfrm flipV="1">
          <a:off x="21323300" y="6592774"/>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44" name="投資及び出資金平均値テキスト"/>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5" name="フローチャート: 判断 74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135585</xdr:rowOff>
    </xdr:from>
    <xdr:to>
      <xdr:col>111</xdr:col>
      <xdr:colOff>177800</xdr:colOff>
      <xdr:row>38</xdr:row>
      <xdr:rowOff>82169</xdr:rowOff>
    </xdr:to>
    <xdr:cxnSp macro="">
      <xdr:nvCxnSpPr>
        <xdr:cNvPr id="746" name="直線コネクタ 745"/>
        <xdr:cNvCxnSpPr/>
      </xdr:nvCxnSpPr>
      <xdr:spPr>
        <a:xfrm>
          <a:off x="20434300" y="6136335"/>
          <a:ext cx="889000" cy="4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47" name="フローチャート: 判断 74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48" name="テキスト ボックス 747"/>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58928</xdr:rowOff>
    </xdr:from>
    <xdr:to>
      <xdr:col>107</xdr:col>
      <xdr:colOff>50800</xdr:colOff>
      <xdr:row>35</xdr:row>
      <xdr:rowOff>135585</xdr:rowOff>
    </xdr:to>
    <xdr:cxnSp macro="">
      <xdr:nvCxnSpPr>
        <xdr:cNvPr id="749" name="直線コネクタ 748"/>
        <xdr:cNvCxnSpPr/>
      </xdr:nvCxnSpPr>
      <xdr:spPr>
        <a:xfrm>
          <a:off x="19545300" y="5716778"/>
          <a:ext cx="889000" cy="4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0" name="フローチャート: 判断 74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1" name="テキスト ボックス 750"/>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5893</xdr:rowOff>
    </xdr:from>
    <xdr:to>
      <xdr:col>102</xdr:col>
      <xdr:colOff>114300</xdr:colOff>
      <xdr:row>33</xdr:row>
      <xdr:rowOff>58928</xdr:rowOff>
    </xdr:to>
    <xdr:cxnSp macro="">
      <xdr:nvCxnSpPr>
        <xdr:cNvPr id="752" name="直線コネクタ 751"/>
        <xdr:cNvCxnSpPr/>
      </xdr:nvCxnSpPr>
      <xdr:spPr>
        <a:xfrm>
          <a:off x="18656300" y="566374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3" name="フローチャート: 判断 75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54" name="テキスト ボックス 753"/>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55" name="フローチャート: 判断 75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56" name="テキスト ボックス 755"/>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26874</xdr:rowOff>
    </xdr:from>
    <xdr:to>
      <xdr:col>116</xdr:col>
      <xdr:colOff>114300</xdr:colOff>
      <xdr:row>38</xdr:row>
      <xdr:rowOff>128474</xdr:rowOff>
    </xdr:to>
    <xdr:sp macro="" textlink="">
      <xdr:nvSpPr>
        <xdr:cNvPr id="762" name="楕円 761"/>
        <xdr:cNvSpPr/>
      </xdr:nvSpPr>
      <xdr:spPr>
        <a:xfrm>
          <a:off x="22110700" y="6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49750</xdr:rowOff>
    </xdr:from>
    <xdr:ext cx="469744" cy="259045"/>
    <xdr:sp macro="" textlink="">
      <xdr:nvSpPr>
        <xdr:cNvPr id="763" name="投資及び出資金該当値テキスト"/>
        <xdr:cNvSpPr txBox="1"/>
      </xdr:nvSpPr>
      <xdr:spPr>
        <a:xfrm>
          <a:off x="22212300" y="63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31369</xdr:rowOff>
    </xdr:from>
    <xdr:to>
      <xdr:col>112</xdr:col>
      <xdr:colOff>38100</xdr:colOff>
      <xdr:row>38</xdr:row>
      <xdr:rowOff>132969</xdr:rowOff>
    </xdr:to>
    <xdr:sp macro="" textlink="">
      <xdr:nvSpPr>
        <xdr:cNvPr id="764" name="楕円 763"/>
        <xdr:cNvSpPr/>
      </xdr:nvSpPr>
      <xdr:spPr>
        <a:xfrm>
          <a:off x="21272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149496</xdr:rowOff>
    </xdr:from>
    <xdr:ext cx="469744" cy="259045"/>
    <xdr:sp macro="" textlink="">
      <xdr:nvSpPr>
        <xdr:cNvPr id="765" name="テキスト ボックス 764"/>
        <xdr:cNvSpPr txBox="1"/>
      </xdr:nvSpPr>
      <xdr:spPr>
        <a:xfrm>
          <a:off x="21088428"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84785</xdr:rowOff>
    </xdr:from>
    <xdr:to>
      <xdr:col>107</xdr:col>
      <xdr:colOff>101600</xdr:colOff>
      <xdr:row>36</xdr:row>
      <xdr:rowOff>14935</xdr:rowOff>
    </xdr:to>
    <xdr:sp macro="" textlink="">
      <xdr:nvSpPr>
        <xdr:cNvPr id="766" name="楕円 765"/>
        <xdr:cNvSpPr/>
      </xdr:nvSpPr>
      <xdr:spPr>
        <a:xfrm>
          <a:off x="20383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31462</xdr:rowOff>
    </xdr:from>
    <xdr:ext cx="469744" cy="259045"/>
    <xdr:sp macro="" textlink="">
      <xdr:nvSpPr>
        <xdr:cNvPr id="767" name="テキスト ボックス 766"/>
        <xdr:cNvSpPr txBox="1"/>
      </xdr:nvSpPr>
      <xdr:spPr>
        <a:xfrm>
          <a:off x="20199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8128</xdr:rowOff>
    </xdr:from>
    <xdr:to>
      <xdr:col>102</xdr:col>
      <xdr:colOff>165100</xdr:colOff>
      <xdr:row>33</xdr:row>
      <xdr:rowOff>109728</xdr:rowOff>
    </xdr:to>
    <xdr:sp macro="" textlink="">
      <xdr:nvSpPr>
        <xdr:cNvPr id="768" name="楕円 767"/>
        <xdr:cNvSpPr/>
      </xdr:nvSpPr>
      <xdr:spPr>
        <a:xfrm>
          <a:off x="19494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126255</xdr:rowOff>
    </xdr:from>
    <xdr:ext cx="534377" cy="259045"/>
    <xdr:sp macro="" textlink="">
      <xdr:nvSpPr>
        <xdr:cNvPr id="769" name="テキスト ボックス 768"/>
        <xdr:cNvSpPr txBox="1"/>
      </xdr:nvSpPr>
      <xdr:spPr>
        <a:xfrm>
          <a:off x="19278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126543</xdr:rowOff>
    </xdr:from>
    <xdr:to>
      <xdr:col>98</xdr:col>
      <xdr:colOff>38100</xdr:colOff>
      <xdr:row>33</xdr:row>
      <xdr:rowOff>56693</xdr:rowOff>
    </xdr:to>
    <xdr:sp macro="" textlink="">
      <xdr:nvSpPr>
        <xdr:cNvPr id="770" name="楕円 769"/>
        <xdr:cNvSpPr/>
      </xdr:nvSpPr>
      <xdr:spPr>
        <a:xfrm>
          <a:off x="18605500" y="5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73220</xdr:rowOff>
    </xdr:from>
    <xdr:ext cx="534377" cy="259045"/>
    <xdr:sp macro="" textlink="">
      <xdr:nvSpPr>
        <xdr:cNvPr id="771" name="テキスト ボックス 770"/>
        <xdr:cNvSpPr txBox="1"/>
      </xdr:nvSpPr>
      <xdr:spPr>
        <a:xfrm>
          <a:off x="18389111" y="53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5" name="直線コネクタ 79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79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799" name="直線コネクタ 79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67348</xdr:rowOff>
    </xdr:from>
    <xdr:to>
      <xdr:col>116</xdr:col>
      <xdr:colOff>63500</xdr:colOff>
      <xdr:row>58</xdr:row>
      <xdr:rowOff>67614</xdr:rowOff>
    </xdr:to>
    <xdr:cxnSp macro="">
      <xdr:nvCxnSpPr>
        <xdr:cNvPr id="800" name="直線コネクタ 799"/>
        <xdr:cNvCxnSpPr/>
      </xdr:nvCxnSpPr>
      <xdr:spPr>
        <a:xfrm flipV="1">
          <a:off x="21323300" y="1001144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1" name="貸付金平均値テキスト"/>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2" name="フローチャート: 判断 80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65100</xdr:rowOff>
    </xdr:from>
    <xdr:to>
      <xdr:col>111</xdr:col>
      <xdr:colOff>177800</xdr:colOff>
      <xdr:row>58</xdr:row>
      <xdr:rowOff>67614</xdr:rowOff>
    </xdr:to>
    <xdr:cxnSp macro="">
      <xdr:nvCxnSpPr>
        <xdr:cNvPr id="803" name="直線コネクタ 802"/>
        <xdr:cNvCxnSpPr/>
      </xdr:nvCxnSpPr>
      <xdr:spPr>
        <a:xfrm>
          <a:off x="20434300" y="1000920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04" name="フローチャート: 判断 80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05" name="テキスト ボックス 804"/>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61823</xdr:rowOff>
    </xdr:from>
    <xdr:to>
      <xdr:col>107</xdr:col>
      <xdr:colOff>50800</xdr:colOff>
      <xdr:row>58</xdr:row>
      <xdr:rowOff>65100</xdr:rowOff>
    </xdr:to>
    <xdr:cxnSp macro="">
      <xdr:nvCxnSpPr>
        <xdr:cNvPr id="806" name="直線コネクタ 805"/>
        <xdr:cNvCxnSpPr/>
      </xdr:nvCxnSpPr>
      <xdr:spPr>
        <a:xfrm>
          <a:off x="19545300" y="100059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07" name="フローチャート: 判断 80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08" name="テキスト ボックス 807"/>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51232</xdr:rowOff>
    </xdr:from>
    <xdr:to>
      <xdr:col>102</xdr:col>
      <xdr:colOff>114300</xdr:colOff>
      <xdr:row>58</xdr:row>
      <xdr:rowOff>61823</xdr:rowOff>
    </xdr:to>
    <xdr:cxnSp macro="">
      <xdr:nvCxnSpPr>
        <xdr:cNvPr id="809" name="直線コネクタ 808"/>
        <xdr:cNvCxnSpPr/>
      </xdr:nvCxnSpPr>
      <xdr:spPr>
        <a:xfrm>
          <a:off x="18656300" y="9995332"/>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0" name="フローチャート: 判断 80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1" name="テキスト ボックス 810"/>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2" name="フローチャート: 判断 81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3" name="テキスト ボックス 812"/>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16548</xdr:rowOff>
    </xdr:from>
    <xdr:to>
      <xdr:col>116</xdr:col>
      <xdr:colOff>114300</xdr:colOff>
      <xdr:row>58</xdr:row>
      <xdr:rowOff>118148</xdr:rowOff>
    </xdr:to>
    <xdr:sp macro="" textlink="">
      <xdr:nvSpPr>
        <xdr:cNvPr id="819" name="楕円 818"/>
        <xdr:cNvSpPr/>
      </xdr:nvSpPr>
      <xdr:spPr>
        <a:xfrm>
          <a:off x="221107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39425</xdr:rowOff>
    </xdr:from>
    <xdr:ext cx="469744" cy="259045"/>
    <xdr:sp macro="" textlink="">
      <xdr:nvSpPr>
        <xdr:cNvPr id="820" name="貸付金該当値テキスト"/>
        <xdr:cNvSpPr txBox="1"/>
      </xdr:nvSpPr>
      <xdr:spPr>
        <a:xfrm>
          <a:off x="22212300" y="98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16814</xdr:rowOff>
    </xdr:from>
    <xdr:to>
      <xdr:col>112</xdr:col>
      <xdr:colOff>38100</xdr:colOff>
      <xdr:row>58</xdr:row>
      <xdr:rowOff>118414</xdr:rowOff>
    </xdr:to>
    <xdr:sp macro="" textlink="">
      <xdr:nvSpPr>
        <xdr:cNvPr id="821" name="楕円 820"/>
        <xdr:cNvSpPr/>
      </xdr:nvSpPr>
      <xdr:spPr>
        <a:xfrm>
          <a:off x="212725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134941</xdr:rowOff>
    </xdr:from>
    <xdr:ext cx="469744" cy="259045"/>
    <xdr:sp macro="" textlink="">
      <xdr:nvSpPr>
        <xdr:cNvPr id="822" name="テキスト ボックス 821"/>
        <xdr:cNvSpPr txBox="1"/>
      </xdr:nvSpPr>
      <xdr:spPr>
        <a:xfrm>
          <a:off x="21088428" y="97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14300</xdr:rowOff>
    </xdr:from>
    <xdr:to>
      <xdr:col>107</xdr:col>
      <xdr:colOff>101600</xdr:colOff>
      <xdr:row>58</xdr:row>
      <xdr:rowOff>115900</xdr:rowOff>
    </xdr:to>
    <xdr:sp macro="" textlink="">
      <xdr:nvSpPr>
        <xdr:cNvPr id="823" name="楕円 822"/>
        <xdr:cNvSpPr/>
      </xdr:nvSpPr>
      <xdr:spPr>
        <a:xfrm>
          <a:off x="20383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132427</xdr:rowOff>
    </xdr:from>
    <xdr:ext cx="469744" cy="259045"/>
    <xdr:sp macro="" textlink="">
      <xdr:nvSpPr>
        <xdr:cNvPr id="824" name="テキスト ボックス 823"/>
        <xdr:cNvSpPr txBox="1"/>
      </xdr:nvSpPr>
      <xdr:spPr>
        <a:xfrm>
          <a:off x="20199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11023</xdr:rowOff>
    </xdr:from>
    <xdr:to>
      <xdr:col>102</xdr:col>
      <xdr:colOff>165100</xdr:colOff>
      <xdr:row>58</xdr:row>
      <xdr:rowOff>112623</xdr:rowOff>
    </xdr:to>
    <xdr:sp macro="" textlink="">
      <xdr:nvSpPr>
        <xdr:cNvPr id="825" name="楕円 824"/>
        <xdr:cNvSpPr/>
      </xdr:nvSpPr>
      <xdr:spPr>
        <a:xfrm>
          <a:off x="19494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129150</xdr:rowOff>
    </xdr:from>
    <xdr:ext cx="469744" cy="259045"/>
    <xdr:sp macro="" textlink="">
      <xdr:nvSpPr>
        <xdr:cNvPr id="826" name="テキスト ボックス 825"/>
        <xdr:cNvSpPr txBox="1"/>
      </xdr:nvSpPr>
      <xdr:spPr>
        <a:xfrm>
          <a:off x="19310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432</xdr:rowOff>
    </xdr:from>
    <xdr:to>
      <xdr:col>98</xdr:col>
      <xdr:colOff>38100</xdr:colOff>
      <xdr:row>58</xdr:row>
      <xdr:rowOff>102032</xdr:rowOff>
    </xdr:to>
    <xdr:sp macro="" textlink="">
      <xdr:nvSpPr>
        <xdr:cNvPr id="827" name="楕円 826"/>
        <xdr:cNvSpPr/>
      </xdr:nvSpPr>
      <xdr:spPr>
        <a:xfrm>
          <a:off x="18605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118559</xdr:rowOff>
    </xdr:from>
    <xdr:ext cx="469744" cy="259045"/>
    <xdr:sp macro="" textlink="">
      <xdr:nvSpPr>
        <xdr:cNvPr id="828" name="テキスト ボックス 827"/>
        <xdr:cNvSpPr txBox="1"/>
      </xdr:nvSpPr>
      <xdr:spPr>
        <a:xfrm>
          <a:off x="18421428" y="97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55" name="直線コネクタ 85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5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57" name="直線コネクタ 85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5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59" name="直線コネクタ 85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47704</xdr:rowOff>
    </xdr:from>
    <xdr:to>
      <xdr:col>116</xdr:col>
      <xdr:colOff>63500</xdr:colOff>
      <xdr:row>78</xdr:row>
      <xdr:rowOff>68442</xdr:rowOff>
    </xdr:to>
    <xdr:cxnSp macro="">
      <xdr:nvCxnSpPr>
        <xdr:cNvPr id="860" name="直線コネクタ 859"/>
        <xdr:cNvCxnSpPr/>
      </xdr:nvCxnSpPr>
      <xdr:spPr>
        <a:xfrm flipV="1">
          <a:off x="21323300" y="13420804"/>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2" name="フローチャート: 判断 86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68442</xdr:rowOff>
    </xdr:from>
    <xdr:to>
      <xdr:col>111</xdr:col>
      <xdr:colOff>177800</xdr:colOff>
      <xdr:row>78</xdr:row>
      <xdr:rowOff>152110</xdr:rowOff>
    </xdr:to>
    <xdr:cxnSp macro="">
      <xdr:nvCxnSpPr>
        <xdr:cNvPr id="863" name="直線コネクタ 862"/>
        <xdr:cNvCxnSpPr/>
      </xdr:nvCxnSpPr>
      <xdr:spPr>
        <a:xfrm flipV="1">
          <a:off x="20434300" y="1344154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64" name="フローチャート: 判断 86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65" name="テキスト ボックス 864"/>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150411</xdr:rowOff>
    </xdr:from>
    <xdr:to>
      <xdr:col>107</xdr:col>
      <xdr:colOff>50800</xdr:colOff>
      <xdr:row>78</xdr:row>
      <xdr:rowOff>152110</xdr:rowOff>
    </xdr:to>
    <xdr:cxnSp macro="">
      <xdr:nvCxnSpPr>
        <xdr:cNvPr id="866" name="直線コネクタ 865"/>
        <xdr:cNvCxnSpPr/>
      </xdr:nvCxnSpPr>
      <xdr:spPr>
        <a:xfrm>
          <a:off x="19545300" y="135235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67" name="フローチャート: 判断 86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68" name="テキスト ボックス 867"/>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150411</xdr:rowOff>
    </xdr:from>
    <xdr:to>
      <xdr:col>102</xdr:col>
      <xdr:colOff>114300</xdr:colOff>
      <xdr:row>79</xdr:row>
      <xdr:rowOff>7373</xdr:rowOff>
    </xdr:to>
    <xdr:cxnSp macro="">
      <xdr:nvCxnSpPr>
        <xdr:cNvPr id="869" name="直線コネクタ 868"/>
        <xdr:cNvCxnSpPr/>
      </xdr:nvCxnSpPr>
      <xdr:spPr>
        <a:xfrm flipV="1">
          <a:off x="18656300" y="1352351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0" name="フローチャート: 判断 86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1" name="テキスト ボックス 87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2" name="フローチャート: 判断 87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3" name="テキスト ボックス 87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168354</xdr:rowOff>
    </xdr:from>
    <xdr:to>
      <xdr:col>116</xdr:col>
      <xdr:colOff>114300</xdr:colOff>
      <xdr:row>78</xdr:row>
      <xdr:rowOff>98504</xdr:rowOff>
    </xdr:to>
    <xdr:sp macro="" textlink="">
      <xdr:nvSpPr>
        <xdr:cNvPr id="879" name="楕円 878"/>
        <xdr:cNvSpPr/>
      </xdr:nvSpPr>
      <xdr:spPr>
        <a:xfrm>
          <a:off x="221107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146781</xdr:rowOff>
    </xdr:from>
    <xdr:ext cx="534377" cy="259045"/>
    <xdr:sp macro="" textlink="">
      <xdr:nvSpPr>
        <xdr:cNvPr id="880" name="繰出金該当値テキスト"/>
        <xdr:cNvSpPr txBox="1"/>
      </xdr:nvSpPr>
      <xdr:spPr>
        <a:xfrm>
          <a:off x="22212300"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17642</xdr:rowOff>
    </xdr:from>
    <xdr:to>
      <xdr:col>112</xdr:col>
      <xdr:colOff>38100</xdr:colOff>
      <xdr:row>78</xdr:row>
      <xdr:rowOff>119242</xdr:rowOff>
    </xdr:to>
    <xdr:sp macro="" textlink="">
      <xdr:nvSpPr>
        <xdr:cNvPr id="881" name="楕円 880"/>
        <xdr:cNvSpPr/>
      </xdr:nvSpPr>
      <xdr:spPr>
        <a:xfrm>
          <a:off x="21272500" y="13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110369</xdr:rowOff>
    </xdr:from>
    <xdr:ext cx="534377" cy="259045"/>
    <xdr:sp macro="" textlink="">
      <xdr:nvSpPr>
        <xdr:cNvPr id="882" name="テキスト ボックス 881"/>
        <xdr:cNvSpPr txBox="1"/>
      </xdr:nvSpPr>
      <xdr:spPr>
        <a:xfrm>
          <a:off x="21056111" y="134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101310</xdr:rowOff>
    </xdr:from>
    <xdr:to>
      <xdr:col>107</xdr:col>
      <xdr:colOff>101600</xdr:colOff>
      <xdr:row>79</xdr:row>
      <xdr:rowOff>31460</xdr:rowOff>
    </xdr:to>
    <xdr:sp macro="" textlink="">
      <xdr:nvSpPr>
        <xdr:cNvPr id="883" name="楕円 882"/>
        <xdr:cNvSpPr/>
      </xdr:nvSpPr>
      <xdr:spPr>
        <a:xfrm>
          <a:off x="20383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22587</xdr:rowOff>
    </xdr:from>
    <xdr:ext cx="534377" cy="259045"/>
    <xdr:sp macro="" textlink="">
      <xdr:nvSpPr>
        <xdr:cNvPr id="884" name="テキスト ボックス 883"/>
        <xdr:cNvSpPr txBox="1"/>
      </xdr:nvSpPr>
      <xdr:spPr>
        <a:xfrm>
          <a:off x="20167111" y="135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99611</xdr:rowOff>
    </xdr:from>
    <xdr:to>
      <xdr:col>102</xdr:col>
      <xdr:colOff>165100</xdr:colOff>
      <xdr:row>79</xdr:row>
      <xdr:rowOff>29761</xdr:rowOff>
    </xdr:to>
    <xdr:sp macro="" textlink="">
      <xdr:nvSpPr>
        <xdr:cNvPr id="885" name="楕円 884"/>
        <xdr:cNvSpPr/>
      </xdr:nvSpPr>
      <xdr:spPr>
        <a:xfrm>
          <a:off x="19494500" y="134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20888</xdr:rowOff>
    </xdr:from>
    <xdr:ext cx="534377" cy="259045"/>
    <xdr:sp macro="" textlink="">
      <xdr:nvSpPr>
        <xdr:cNvPr id="886" name="テキスト ボックス 885"/>
        <xdr:cNvSpPr txBox="1"/>
      </xdr:nvSpPr>
      <xdr:spPr>
        <a:xfrm>
          <a:off x="19278111" y="135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128023</xdr:rowOff>
    </xdr:from>
    <xdr:to>
      <xdr:col>98</xdr:col>
      <xdr:colOff>38100</xdr:colOff>
      <xdr:row>79</xdr:row>
      <xdr:rowOff>58173</xdr:rowOff>
    </xdr:to>
    <xdr:sp macro="" textlink="">
      <xdr:nvSpPr>
        <xdr:cNvPr id="887" name="楕円 886"/>
        <xdr:cNvSpPr/>
      </xdr:nvSpPr>
      <xdr:spPr>
        <a:xfrm>
          <a:off x="18605500" y="13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49300</xdr:rowOff>
    </xdr:from>
    <xdr:ext cx="534377" cy="259045"/>
    <xdr:sp macro="" textlink="">
      <xdr:nvSpPr>
        <xdr:cNvPr id="888" name="テキスト ボックス 887"/>
        <xdr:cNvSpPr txBox="1"/>
      </xdr:nvSpPr>
      <xdr:spPr>
        <a:xfrm>
          <a:off x="18389111" y="135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530,292</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645,027</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114,735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年度に新型コロナウイルス感染症対応事業として行った特別定額給付金給付事業が皆減となったこと等により、補助費が一人当たり</a:t>
          </a:r>
          <a:r>
            <a:rPr kumimoji="1" lang="en-US" altLang="ja-JP" sz="1300">
              <a:latin typeface="ＭＳ Ｐゴシック" panose="020B0600070205080204" pitchFamily="50" charset="-128"/>
              <a:ea typeface="ＭＳ Ｐゴシック" panose="020B0600070205080204" pitchFamily="50" charset="-128"/>
            </a:rPr>
            <a:t>84,603</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176,499</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91,896</a:t>
          </a:r>
          <a:r>
            <a:rPr kumimoji="1" lang="ja-JP" altLang="en-US" sz="1300">
              <a:latin typeface="ＭＳ Ｐゴシック" panose="020B0600070205080204" pitchFamily="50" charset="-128"/>
              <a:ea typeface="ＭＳ Ｐゴシック" panose="020B0600070205080204" pitchFamily="50" charset="-128"/>
            </a:rPr>
            <a:t>円大幅減少したことや、東日本大震災の復興関連のハード事業が概ね完了したことに伴い、新規整備に係る普通建設事業が一人当たり</a:t>
          </a:r>
          <a:r>
            <a:rPr kumimoji="1" lang="en-US" altLang="ja-JP" sz="1300">
              <a:latin typeface="ＭＳ Ｐゴシック" panose="020B0600070205080204" pitchFamily="50" charset="-128"/>
              <a:ea typeface="ＭＳ Ｐゴシック" panose="020B0600070205080204" pitchFamily="50" charset="-128"/>
            </a:rPr>
            <a:t>7,636</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50,386</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42,750</a:t>
          </a:r>
          <a:r>
            <a:rPr kumimoji="1" lang="ja-JP" altLang="en-US" sz="1300">
              <a:latin typeface="ＭＳ Ｐゴシック" panose="020B0600070205080204" pitchFamily="50" charset="-128"/>
              <a:ea typeface="ＭＳ Ｐゴシック" panose="020B0600070205080204" pitchFamily="50" charset="-128"/>
            </a:rPr>
            <a:t>円大幅減少となったものである。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19914</xdr:rowOff>
    </xdr:from>
    <xdr:to>
      <xdr:col>24</xdr:col>
      <xdr:colOff>63500</xdr:colOff>
      <xdr:row>36</xdr:row>
      <xdr:rowOff>20371</xdr:rowOff>
    </xdr:to>
    <xdr:cxnSp macro="">
      <xdr:nvCxnSpPr>
        <xdr:cNvPr id="59" name="直線コネクタ 58"/>
        <xdr:cNvCxnSpPr/>
      </xdr:nvCxnSpPr>
      <xdr:spPr>
        <a:xfrm flipV="1">
          <a:off x="3797300" y="61921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109982</xdr:rowOff>
    </xdr:to>
    <xdr:cxnSp macro="">
      <xdr:nvCxnSpPr>
        <xdr:cNvPr id="62" name="直線コネクタ 61"/>
        <xdr:cNvCxnSpPr/>
      </xdr:nvCxnSpPr>
      <xdr:spPr>
        <a:xfrm flipV="1">
          <a:off x="2908300" y="619257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48717</xdr:rowOff>
    </xdr:from>
    <xdr:to>
      <xdr:col>15</xdr:col>
      <xdr:colOff>50800</xdr:colOff>
      <xdr:row>36</xdr:row>
      <xdr:rowOff>109982</xdr:rowOff>
    </xdr:to>
    <xdr:cxnSp macro="">
      <xdr:nvCxnSpPr>
        <xdr:cNvPr id="65" name="直線コネクタ 64"/>
        <xdr:cNvCxnSpPr/>
      </xdr:nvCxnSpPr>
      <xdr:spPr>
        <a:xfrm>
          <a:off x="2019300" y="622091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34087</xdr:rowOff>
    </xdr:from>
    <xdr:to>
      <xdr:col>10</xdr:col>
      <xdr:colOff>114300</xdr:colOff>
      <xdr:row>36</xdr:row>
      <xdr:rowOff>48717</xdr:rowOff>
    </xdr:to>
    <xdr:cxnSp macro="">
      <xdr:nvCxnSpPr>
        <xdr:cNvPr id="68" name="直線コネクタ 67"/>
        <xdr:cNvCxnSpPr/>
      </xdr:nvCxnSpPr>
      <xdr:spPr>
        <a:xfrm>
          <a:off x="1130300" y="620628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140564</xdr:rowOff>
    </xdr:from>
    <xdr:to>
      <xdr:col>24</xdr:col>
      <xdr:colOff>114300</xdr:colOff>
      <xdr:row>36</xdr:row>
      <xdr:rowOff>70714</xdr:rowOff>
    </xdr:to>
    <xdr:sp macro="" textlink="">
      <xdr:nvSpPr>
        <xdr:cNvPr id="78" name="楕円 77"/>
        <xdr:cNvSpPr/>
      </xdr:nvSpPr>
      <xdr:spPr>
        <a:xfrm>
          <a:off x="45847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118991</xdr:rowOff>
    </xdr:from>
    <xdr:ext cx="469744" cy="259045"/>
    <xdr:sp macro="" textlink="">
      <xdr:nvSpPr>
        <xdr:cNvPr id="79" name="議会費該当値テキスト"/>
        <xdr:cNvSpPr txBox="1"/>
      </xdr:nvSpPr>
      <xdr:spPr>
        <a:xfrm>
          <a:off x="4686300" y="611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2" name="楕円 81"/>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3" name="テキスト ボックス 82"/>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169367</xdr:rowOff>
    </xdr:from>
    <xdr:to>
      <xdr:col>10</xdr:col>
      <xdr:colOff>165100</xdr:colOff>
      <xdr:row>36</xdr:row>
      <xdr:rowOff>99517</xdr:rowOff>
    </xdr:to>
    <xdr:sp macro="" textlink="">
      <xdr:nvSpPr>
        <xdr:cNvPr id="84" name="楕円 83"/>
        <xdr:cNvSpPr/>
      </xdr:nvSpPr>
      <xdr:spPr>
        <a:xfrm>
          <a:off x="1968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90644</xdr:rowOff>
    </xdr:from>
    <xdr:ext cx="469744" cy="259045"/>
    <xdr:sp macro="" textlink="">
      <xdr:nvSpPr>
        <xdr:cNvPr id="85" name="テキスト ボックス 84"/>
        <xdr:cNvSpPr txBox="1"/>
      </xdr:nvSpPr>
      <xdr:spPr>
        <a:xfrm>
          <a:off x="1784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154737</xdr:rowOff>
    </xdr:from>
    <xdr:to>
      <xdr:col>6</xdr:col>
      <xdr:colOff>38100</xdr:colOff>
      <xdr:row>36</xdr:row>
      <xdr:rowOff>84887</xdr:rowOff>
    </xdr:to>
    <xdr:sp macro="" textlink="">
      <xdr:nvSpPr>
        <xdr:cNvPr id="86" name="楕円 85"/>
        <xdr:cNvSpPr/>
      </xdr:nvSpPr>
      <xdr:spPr>
        <a:xfrm>
          <a:off x="1079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76014</xdr:rowOff>
    </xdr:from>
    <xdr:ext cx="469744" cy="259045"/>
    <xdr:sp macro="" textlink="">
      <xdr:nvSpPr>
        <xdr:cNvPr id="87" name="テキスト ボックス 86"/>
        <xdr:cNvSpPr txBox="1"/>
      </xdr:nvSpPr>
      <xdr:spPr>
        <a:xfrm>
          <a:off x="895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40574</xdr:rowOff>
    </xdr:from>
    <xdr:to>
      <xdr:col>24</xdr:col>
      <xdr:colOff>63500</xdr:colOff>
      <xdr:row>56</xdr:row>
      <xdr:rowOff>66269</xdr:rowOff>
    </xdr:to>
    <xdr:cxnSp macro="">
      <xdr:nvCxnSpPr>
        <xdr:cNvPr id="114" name="直線コネクタ 113"/>
        <xdr:cNvCxnSpPr/>
      </xdr:nvCxnSpPr>
      <xdr:spPr>
        <a:xfrm>
          <a:off x="3797300" y="9298874"/>
          <a:ext cx="838200" cy="3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40574</xdr:rowOff>
    </xdr:from>
    <xdr:to>
      <xdr:col>19</xdr:col>
      <xdr:colOff>177800</xdr:colOff>
      <xdr:row>57</xdr:row>
      <xdr:rowOff>10833</xdr:rowOff>
    </xdr:to>
    <xdr:cxnSp macro="">
      <xdr:nvCxnSpPr>
        <xdr:cNvPr id="117" name="直線コネクタ 116"/>
        <xdr:cNvCxnSpPr/>
      </xdr:nvCxnSpPr>
      <xdr:spPr>
        <a:xfrm flipV="1">
          <a:off x="2908300" y="9298874"/>
          <a:ext cx="889000" cy="48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168197</xdr:rowOff>
    </xdr:from>
    <xdr:to>
      <xdr:col>15</xdr:col>
      <xdr:colOff>50800</xdr:colOff>
      <xdr:row>57</xdr:row>
      <xdr:rowOff>10833</xdr:rowOff>
    </xdr:to>
    <xdr:cxnSp macro="">
      <xdr:nvCxnSpPr>
        <xdr:cNvPr id="120" name="直線コネクタ 119"/>
        <xdr:cNvCxnSpPr/>
      </xdr:nvCxnSpPr>
      <xdr:spPr>
        <a:xfrm>
          <a:off x="2019300" y="9597947"/>
          <a:ext cx="889000" cy="1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168197</xdr:rowOff>
    </xdr:from>
    <xdr:to>
      <xdr:col>10</xdr:col>
      <xdr:colOff>114300</xdr:colOff>
      <xdr:row>56</xdr:row>
      <xdr:rowOff>168952</xdr:rowOff>
    </xdr:to>
    <xdr:cxnSp macro="">
      <xdr:nvCxnSpPr>
        <xdr:cNvPr id="123" name="直線コネクタ 122"/>
        <xdr:cNvCxnSpPr/>
      </xdr:nvCxnSpPr>
      <xdr:spPr>
        <a:xfrm flipV="1">
          <a:off x="1130300" y="9597947"/>
          <a:ext cx="889000" cy="1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15469</xdr:rowOff>
    </xdr:from>
    <xdr:to>
      <xdr:col>24</xdr:col>
      <xdr:colOff>114300</xdr:colOff>
      <xdr:row>56</xdr:row>
      <xdr:rowOff>117069</xdr:rowOff>
    </xdr:to>
    <xdr:sp macro="" textlink="">
      <xdr:nvSpPr>
        <xdr:cNvPr id="133" name="楕円 132"/>
        <xdr:cNvSpPr/>
      </xdr:nvSpPr>
      <xdr:spPr>
        <a:xfrm>
          <a:off x="4584700" y="96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38346</xdr:rowOff>
    </xdr:from>
    <xdr:ext cx="534377" cy="259045"/>
    <xdr:sp macro="" textlink="">
      <xdr:nvSpPr>
        <xdr:cNvPr id="134" name="総務費該当値テキスト"/>
        <xdr:cNvSpPr txBox="1"/>
      </xdr:nvSpPr>
      <xdr:spPr>
        <a:xfrm>
          <a:off x="4686300" y="94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161224</xdr:rowOff>
    </xdr:from>
    <xdr:to>
      <xdr:col>20</xdr:col>
      <xdr:colOff>38100</xdr:colOff>
      <xdr:row>54</xdr:row>
      <xdr:rowOff>91374</xdr:rowOff>
    </xdr:to>
    <xdr:sp macro="" textlink="">
      <xdr:nvSpPr>
        <xdr:cNvPr id="135" name="楕円 134"/>
        <xdr:cNvSpPr/>
      </xdr:nvSpPr>
      <xdr:spPr>
        <a:xfrm>
          <a:off x="3746500" y="92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107901</xdr:rowOff>
    </xdr:from>
    <xdr:ext cx="599010" cy="259045"/>
    <xdr:sp macro="" textlink="">
      <xdr:nvSpPr>
        <xdr:cNvPr id="136" name="テキスト ボックス 135"/>
        <xdr:cNvSpPr txBox="1"/>
      </xdr:nvSpPr>
      <xdr:spPr>
        <a:xfrm>
          <a:off x="3497795" y="90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131483</xdr:rowOff>
    </xdr:from>
    <xdr:to>
      <xdr:col>15</xdr:col>
      <xdr:colOff>101600</xdr:colOff>
      <xdr:row>57</xdr:row>
      <xdr:rowOff>61633</xdr:rowOff>
    </xdr:to>
    <xdr:sp macro="" textlink="">
      <xdr:nvSpPr>
        <xdr:cNvPr id="137" name="楕円 136"/>
        <xdr:cNvSpPr/>
      </xdr:nvSpPr>
      <xdr:spPr>
        <a:xfrm>
          <a:off x="2857500" y="97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78160</xdr:rowOff>
    </xdr:from>
    <xdr:ext cx="534377" cy="259045"/>
    <xdr:sp macro="" textlink="">
      <xdr:nvSpPr>
        <xdr:cNvPr id="138" name="テキスト ボックス 137"/>
        <xdr:cNvSpPr txBox="1"/>
      </xdr:nvSpPr>
      <xdr:spPr>
        <a:xfrm>
          <a:off x="2641111" y="95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117397</xdr:rowOff>
    </xdr:from>
    <xdr:to>
      <xdr:col>10</xdr:col>
      <xdr:colOff>165100</xdr:colOff>
      <xdr:row>56</xdr:row>
      <xdr:rowOff>47547</xdr:rowOff>
    </xdr:to>
    <xdr:sp macro="" textlink="">
      <xdr:nvSpPr>
        <xdr:cNvPr id="139" name="楕円 138"/>
        <xdr:cNvSpPr/>
      </xdr:nvSpPr>
      <xdr:spPr>
        <a:xfrm>
          <a:off x="1968500" y="95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64074</xdr:rowOff>
    </xdr:from>
    <xdr:ext cx="599010" cy="259045"/>
    <xdr:sp macro="" textlink="">
      <xdr:nvSpPr>
        <xdr:cNvPr id="140" name="テキスト ボックス 139"/>
        <xdr:cNvSpPr txBox="1"/>
      </xdr:nvSpPr>
      <xdr:spPr>
        <a:xfrm>
          <a:off x="1719795" y="93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118152</xdr:rowOff>
    </xdr:from>
    <xdr:to>
      <xdr:col>6</xdr:col>
      <xdr:colOff>38100</xdr:colOff>
      <xdr:row>57</xdr:row>
      <xdr:rowOff>48302</xdr:rowOff>
    </xdr:to>
    <xdr:sp macro="" textlink="">
      <xdr:nvSpPr>
        <xdr:cNvPr id="141" name="楕円 140"/>
        <xdr:cNvSpPr/>
      </xdr:nvSpPr>
      <xdr:spPr>
        <a:xfrm>
          <a:off x="1079500" y="9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64829</xdr:rowOff>
    </xdr:from>
    <xdr:ext cx="534377" cy="259045"/>
    <xdr:sp macro="" textlink="">
      <xdr:nvSpPr>
        <xdr:cNvPr id="142" name="テキスト ボックス 141"/>
        <xdr:cNvSpPr txBox="1"/>
      </xdr:nvSpPr>
      <xdr:spPr>
        <a:xfrm>
          <a:off x="863111" y="94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79022</xdr:rowOff>
    </xdr:from>
    <xdr:to>
      <xdr:col>24</xdr:col>
      <xdr:colOff>63500</xdr:colOff>
      <xdr:row>77</xdr:row>
      <xdr:rowOff>125177</xdr:rowOff>
    </xdr:to>
    <xdr:cxnSp macro="">
      <xdr:nvCxnSpPr>
        <xdr:cNvPr id="172" name="直線コネクタ 171"/>
        <xdr:cNvCxnSpPr/>
      </xdr:nvCxnSpPr>
      <xdr:spPr>
        <a:xfrm flipV="1">
          <a:off x="3797300" y="13109222"/>
          <a:ext cx="838200" cy="2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125177</xdr:rowOff>
    </xdr:from>
    <xdr:to>
      <xdr:col>19</xdr:col>
      <xdr:colOff>177800</xdr:colOff>
      <xdr:row>77</xdr:row>
      <xdr:rowOff>159939</xdr:rowOff>
    </xdr:to>
    <xdr:cxnSp macro="">
      <xdr:nvCxnSpPr>
        <xdr:cNvPr id="175" name="直線コネクタ 174"/>
        <xdr:cNvCxnSpPr/>
      </xdr:nvCxnSpPr>
      <xdr:spPr>
        <a:xfrm flipV="1">
          <a:off x="2908300" y="13326827"/>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159939</xdr:rowOff>
    </xdr:from>
    <xdr:to>
      <xdr:col>15</xdr:col>
      <xdr:colOff>50800</xdr:colOff>
      <xdr:row>78</xdr:row>
      <xdr:rowOff>5100</xdr:rowOff>
    </xdr:to>
    <xdr:cxnSp macro="">
      <xdr:nvCxnSpPr>
        <xdr:cNvPr id="178" name="直線コネクタ 177"/>
        <xdr:cNvCxnSpPr/>
      </xdr:nvCxnSpPr>
      <xdr:spPr>
        <a:xfrm flipV="1">
          <a:off x="2019300" y="1336158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5100</xdr:rowOff>
    </xdr:from>
    <xdr:to>
      <xdr:col>10</xdr:col>
      <xdr:colOff>114300</xdr:colOff>
      <xdr:row>78</xdr:row>
      <xdr:rowOff>75616</xdr:rowOff>
    </xdr:to>
    <xdr:cxnSp macro="">
      <xdr:nvCxnSpPr>
        <xdr:cNvPr id="181" name="直線コネクタ 180"/>
        <xdr:cNvCxnSpPr/>
      </xdr:nvCxnSpPr>
      <xdr:spPr>
        <a:xfrm flipV="1">
          <a:off x="1130300" y="13378200"/>
          <a:ext cx="889000" cy="7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28222</xdr:rowOff>
    </xdr:from>
    <xdr:to>
      <xdr:col>24</xdr:col>
      <xdr:colOff>114300</xdr:colOff>
      <xdr:row>76</xdr:row>
      <xdr:rowOff>129822</xdr:rowOff>
    </xdr:to>
    <xdr:sp macro="" textlink="">
      <xdr:nvSpPr>
        <xdr:cNvPr id="191" name="楕円 190"/>
        <xdr:cNvSpPr/>
      </xdr:nvSpPr>
      <xdr:spPr>
        <a:xfrm>
          <a:off x="4584700" y="130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6649</xdr:rowOff>
    </xdr:from>
    <xdr:ext cx="599010" cy="259045"/>
    <xdr:sp macro="" textlink="">
      <xdr:nvSpPr>
        <xdr:cNvPr id="192" name="民生費該当値テキスト"/>
        <xdr:cNvSpPr txBox="1"/>
      </xdr:nvSpPr>
      <xdr:spPr>
        <a:xfrm>
          <a:off x="4686300" y="130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74377</xdr:rowOff>
    </xdr:from>
    <xdr:to>
      <xdr:col>20</xdr:col>
      <xdr:colOff>38100</xdr:colOff>
      <xdr:row>78</xdr:row>
      <xdr:rowOff>4527</xdr:rowOff>
    </xdr:to>
    <xdr:sp macro="" textlink="">
      <xdr:nvSpPr>
        <xdr:cNvPr id="193" name="楕円 192"/>
        <xdr:cNvSpPr/>
      </xdr:nvSpPr>
      <xdr:spPr>
        <a:xfrm>
          <a:off x="3746500" y="132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167104</xdr:rowOff>
    </xdr:from>
    <xdr:ext cx="599010" cy="259045"/>
    <xdr:sp macro="" textlink="">
      <xdr:nvSpPr>
        <xdr:cNvPr id="194" name="テキスト ボックス 193"/>
        <xdr:cNvSpPr txBox="1"/>
      </xdr:nvSpPr>
      <xdr:spPr>
        <a:xfrm>
          <a:off x="3497795" y="1336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109139</xdr:rowOff>
    </xdr:from>
    <xdr:to>
      <xdr:col>15</xdr:col>
      <xdr:colOff>101600</xdr:colOff>
      <xdr:row>78</xdr:row>
      <xdr:rowOff>39289</xdr:rowOff>
    </xdr:to>
    <xdr:sp macro="" textlink="">
      <xdr:nvSpPr>
        <xdr:cNvPr id="195" name="楕円 194"/>
        <xdr:cNvSpPr/>
      </xdr:nvSpPr>
      <xdr:spPr>
        <a:xfrm>
          <a:off x="2857500" y="133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30416</xdr:rowOff>
    </xdr:from>
    <xdr:ext cx="599010" cy="259045"/>
    <xdr:sp macro="" textlink="">
      <xdr:nvSpPr>
        <xdr:cNvPr id="196" name="テキスト ボックス 195"/>
        <xdr:cNvSpPr txBox="1"/>
      </xdr:nvSpPr>
      <xdr:spPr>
        <a:xfrm>
          <a:off x="2608795" y="134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125750</xdr:rowOff>
    </xdr:from>
    <xdr:to>
      <xdr:col>10</xdr:col>
      <xdr:colOff>165100</xdr:colOff>
      <xdr:row>78</xdr:row>
      <xdr:rowOff>55900</xdr:rowOff>
    </xdr:to>
    <xdr:sp macro="" textlink="">
      <xdr:nvSpPr>
        <xdr:cNvPr id="197" name="楕円 196"/>
        <xdr:cNvSpPr/>
      </xdr:nvSpPr>
      <xdr:spPr>
        <a:xfrm>
          <a:off x="1968500" y="1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47027</xdr:rowOff>
    </xdr:from>
    <xdr:ext cx="599010" cy="259045"/>
    <xdr:sp macro="" textlink="">
      <xdr:nvSpPr>
        <xdr:cNvPr id="198" name="テキスト ボックス 197"/>
        <xdr:cNvSpPr txBox="1"/>
      </xdr:nvSpPr>
      <xdr:spPr>
        <a:xfrm>
          <a:off x="1719795" y="134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24816</xdr:rowOff>
    </xdr:from>
    <xdr:to>
      <xdr:col>6</xdr:col>
      <xdr:colOff>38100</xdr:colOff>
      <xdr:row>78</xdr:row>
      <xdr:rowOff>126416</xdr:rowOff>
    </xdr:to>
    <xdr:sp macro="" textlink="">
      <xdr:nvSpPr>
        <xdr:cNvPr id="199" name="楕円 198"/>
        <xdr:cNvSpPr/>
      </xdr:nvSpPr>
      <xdr:spPr>
        <a:xfrm>
          <a:off x="1079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117543</xdr:rowOff>
    </xdr:from>
    <xdr:ext cx="599010" cy="259045"/>
    <xdr:sp macro="" textlink="">
      <xdr:nvSpPr>
        <xdr:cNvPr id="200" name="テキスト ボックス 199"/>
        <xdr:cNvSpPr txBox="1"/>
      </xdr:nvSpPr>
      <xdr:spPr>
        <a:xfrm>
          <a:off x="830795" y="1349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131648</xdr:rowOff>
    </xdr:from>
    <xdr:to>
      <xdr:col>24</xdr:col>
      <xdr:colOff>63500</xdr:colOff>
      <xdr:row>98</xdr:row>
      <xdr:rowOff>152312</xdr:rowOff>
    </xdr:to>
    <xdr:cxnSp macro="">
      <xdr:nvCxnSpPr>
        <xdr:cNvPr id="230" name="直線コネクタ 229"/>
        <xdr:cNvCxnSpPr/>
      </xdr:nvCxnSpPr>
      <xdr:spPr>
        <a:xfrm flipV="1">
          <a:off x="3797300" y="16933748"/>
          <a:ext cx="8382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152312</xdr:rowOff>
    </xdr:from>
    <xdr:to>
      <xdr:col>19</xdr:col>
      <xdr:colOff>177800</xdr:colOff>
      <xdr:row>99</xdr:row>
      <xdr:rowOff>83362</xdr:rowOff>
    </xdr:to>
    <xdr:cxnSp macro="">
      <xdr:nvCxnSpPr>
        <xdr:cNvPr id="233" name="直線コネクタ 232"/>
        <xdr:cNvCxnSpPr/>
      </xdr:nvCxnSpPr>
      <xdr:spPr>
        <a:xfrm flipV="1">
          <a:off x="2908300" y="16954412"/>
          <a:ext cx="8890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83362</xdr:rowOff>
    </xdr:from>
    <xdr:to>
      <xdr:col>15</xdr:col>
      <xdr:colOff>50800</xdr:colOff>
      <xdr:row>99</xdr:row>
      <xdr:rowOff>117260</xdr:rowOff>
    </xdr:to>
    <xdr:cxnSp macro="">
      <xdr:nvCxnSpPr>
        <xdr:cNvPr id="236" name="直線コネクタ 235"/>
        <xdr:cNvCxnSpPr/>
      </xdr:nvCxnSpPr>
      <xdr:spPr>
        <a:xfrm flipV="1">
          <a:off x="2019300" y="17056912"/>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117260</xdr:rowOff>
    </xdr:from>
    <xdr:to>
      <xdr:col>10</xdr:col>
      <xdr:colOff>114300</xdr:colOff>
      <xdr:row>99</xdr:row>
      <xdr:rowOff>120053</xdr:rowOff>
    </xdr:to>
    <xdr:cxnSp macro="">
      <xdr:nvCxnSpPr>
        <xdr:cNvPr id="239" name="直線コネクタ 238"/>
        <xdr:cNvCxnSpPr/>
      </xdr:nvCxnSpPr>
      <xdr:spPr>
        <a:xfrm flipV="1">
          <a:off x="1130300" y="17090810"/>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80848</xdr:rowOff>
    </xdr:from>
    <xdr:to>
      <xdr:col>24</xdr:col>
      <xdr:colOff>114300</xdr:colOff>
      <xdr:row>99</xdr:row>
      <xdr:rowOff>10998</xdr:rowOff>
    </xdr:to>
    <xdr:sp macro="" textlink="">
      <xdr:nvSpPr>
        <xdr:cNvPr id="249" name="楕円 248"/>
        <xdr:cNvSpPr/>
      </xdr:nvSpPr>
      <xdr:spPr>
        <a:xfrm>
          <a:off x="4584700" y="168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59275</xdr:rowOff>
    </xdr:from>
    <xdr:ext cx="534377" cy="259045"/>
    <xdr:sp macro="" textlink="">
      <xdr:nvSpPr>
        <xdr:cNvPr id="250" name="衛生費該当値テキスト"/>
        <xdr:cNvSpPr txBox="1"/>
      </xdr:nvSpPr>
      <xdr:spPr>
        <a:xfrm>
          <a:off x="4686300" y="168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101512</xdr:rowOff>
    </xdr:from>
    <xdr:to>
      <xdr:col>20</xdr:col>
      <xdr:colOff>38100</xdr:colOff>
      <xdr:row>99</xdr:row>
      <xdr:rowOff>31662</xdr:rowOff>
    </xdr:to>
    <xdr:sp macro="" textlink="">
      <xdr:nvSpPr>
        <xdr:cNvPr id="251" name="楕円 250"/>
        <xdr:cNvSpPr/>
      </xdr:nvSpPr>
      <xdr:spPr>
        <a:xfrm>
          <a:off x="3746500" y="16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22789</xdr:rowOff>
    </xdr:from>
    <xdr:ext cx="534377" cy="259045"/>
    <xdr:sp macro="" textlink="">
      <xdr:nvSpPr>
        <xdr:cNvPr id="252" name="テキスト ボックス 251"/>
        <xdr:cNvSpPr txBox="1"/>
      </xdr:nvSpPr>
      <xdr:spPr>
        <a:xfrm>
          <a:off x="3530111" y="169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32562</xdr:rowOff>
    </xdr:from>
    <xdr:to>
      <xdr:col>15</xdr:col>
      <xdr:colOff>101600</xdr:colOff>
      <xdr:row>99</xdr:row>
      <xdr:rowOff>134162</xdr:rowOff>
    </xdr:to>
    <xdr:sp macro="" textlink="">
      <xdr:nvSpPr>
        <xdr:cNvPr id="253" name="楕円 252"/>
        <xdr:cNvSpPr/>
      </xdr:nvSpPr>
      <xdr:spPr>
        <a:xfrm>
          <a:off x="2857500" y="170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125289</xdr:rowOff>
    </xdr:from>
    <xdr:ext cx="534377" cy="259045"/>
    <xdr:sp macro="" textlink="">
      <xdr:nvSpPr>
        <xdr:cNvPr id="254" name="テキスト ボックス 253"/>
        <xdr:cNvSpPr txBox="1"/>
      </xdr:nvSpPr>
      <xdr:spPr>
        <a:xfrm>
          <a:off x="2641111" y="170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66460</xdr:rowOff>
    </xdr:from>
    <xdr:to>
      <xdr:col>10</xdr:col>
      <xdr:colOff>165100</xdr:colOff>
      <xdr:row>99</xdr:row>
      <xdr:rowOff>168060</xdr:rowOff>
    </xdr:to>
    <xdr:sp macro="" textlink="">
      <xdr:nvSpPr>
        <xdr:cNvPr id="255" name="楕円 254"/>
        <xdr:cNvSpPr/>
      </xdr:nvSpPr>
      <xdr:spPr>
        <a:xfrm>
          <a:off x="1968500" y="170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159187</xdr:rowOff>
    </xdr:from>
    <xdr:ext cx="534377" cy="259045"/>
    <xdr:sp macro="" textlink="">
      <xdr:nvSpPr>
        <xdr:cNvPr id="256" name="テキスト ボックス 255"/>
        <xdr:cNvSpPr txBox="1"/>
      </xdr:nvSpPr>
      <xdr:spPr>
        <a:xfrm>
          <a:off x="1752111" y="17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69253</xdr:rowOff>
    </xdr:from>
    <xdr:to>
      <xdr:col>6</xdr:col>
      <xdr:colOff>38100</xdr:colOff>
      <xdr:row>99</xdr:row>
      <xdr:rowOff>170853</xdr:rowOff>
    </xdr:to>
    <xdr:sp macro="" textlink="">
      <xdr:nvSpPr>
        <xdr:cNvPr id="257" name="楕円 256"/>
        <xdr:cNvSpPr/>
      </xdr:nvSpPr>
      <xdr:spPr>
        <a:xfrm>
          <a:off x="1079500" y="170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161980</xdr:rowOff>
    </xdr:from>
    <xdr:ext cx="534377" cy="259045"/>
    <xdr:sp macro="" textlink="">
      <xdr:nvSpPr>
        <xdr:cNvPr id="258" name="テキスト ボックス 257"/>
        <xdr:cNvSpPr txBox="1"/>
      </xdr:nvSpPr>
      <xdr:spPr>
        <a:xfrm>
          <a:off x="863111" y="17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63881</xdr:rowOff>
    </xdr:from>
    <xdr:to>
      <xdr:col>55</xdr:col>
      <xdr:colOff>0</xdr:colOff>
      <xdr:row>38</xdr:row>
      <xdr:rowOff>90932</xdr:rowOff>
    </xdr:to>
    <xdr:cxnSp macro="">
      <xdr:nvCxnSpPr>
        <xdr:cNvPr id="287" name="直線コネクタ 286"/>
        <xdr:cNvCxnSpPr/>
      </xdr:nvCxnSpPr>
      <xdr:spPr>
        <a:xfrm flipV="1">
          <a:off x="9639300" y="657898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84074</xdr:rowOff>
    </xdr:from>
    <xdr:to>
      <xdr:col>50</xdr:col>
      <xdr:colOff>114300</xdr:colOff>
      <xdr:row>38</xdr:row>
      <xdr:rowOff>90932</xdr:rowOff>
    </xdr:to>
    <xdr:cxnSp macro="">
      <xdr:nvCxnSpPr>
        <xdr:cNvPr id="290" name="直線コネクタ 289"/>
        <xdr:cNvCxnSpPr/>
      </xdr:nvCxnSpPr>
      <xdr:spPr>
        <a:xfrm>
          <a:off x="8750300" y="6599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84074</xdr:rowOff>
    </xdr:from>
    <xdr:to>
      <xdr:col>45</xdr:col>
      <xdr:colOff>177800</xdr:colOff>
      <xdr:row>38</xdr:row>
      <xdr:rowOff>108458</xdr:rowOff>
    </xdr:to>
    <xdr:cxnSp macro="">
      <xdr:nvCxnSpPr>
        <xdr:cNvPr id="293" name="直線コネクタ 292"/>
        <xdr:cNvCxnSpPr/>
      </xdr:nvCxnSpPr>
      <xdr:spPr>
        <a:xfrm flipV="1">
          <a:off x="7861300" y="659917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108458</xdr:rowOff>
    </xdr:from>
    <xdr:to>
      <xdr:col>41</xdr:col>
      <xdr:colOff>50800</xdr:colOff>
      <xdr:row>38</xdr:row>
      <xdr:rowOff>109601</xdr:rowOff>
    </xdr:to>
    <xdr:cxnSp macro="">
      <xdr:nvCxnSpPr>
        <xdr:cNvPr id="296" name="直線コネクタ 295"/>
        <xdr:cNvCxnSpPr/>
      </xdr:nvCxnSpPr>
      <xdr:spPr>
        <a:xfrm flipV="1">
          <a:off x="6972300" y="6623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xdr:rowOff>
    </xdr:from>
    <xdr:to>
      <xdr:col>55</xdr:col>
      <xdr:colOff>50800</xdr:colOff>
      <xdr:row>38</xdr:row>
      <xdr:rowOff>114681</xdr:rowOff>
    </xdr:to>
    <xdr:sp macro="" textlink="">
      <xdr:nvSpPr>
        <xdr:cNvPr id="306" name="楕円 305"/>
        <xdr:cNvSpPr/>
      </xdr:nvSpPr>
      <xdr:spPr>
        <a:xfrm>
          <a:off x="10426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162958</xdr:rowOff>
    </xdr:from>
    <xdr:ext cx="378565" cy="259045"/>
    <xdr:sp macro="" textlink="">
      <xdr:nvSpPr>
        <xdr:cNvPr id="307" name="労働費該当値テキスト"/>
        <xdr:cNvSpPr txBox="1"/>
      </xdr:nvSpPr>
      <xdr:spPr>
        <a:xfrm>
          <a:off x="10528300" y="650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40132</xdr:rowOff>
    </xdr:from>
    <xdr:to>
      <xdr:col>50</xdr:col>
      <xdr:colOff>165100</xdr:colOff>
      <xdr:row>38</xdr:row>
      <xdr:rowOff>141732</xdr:rowOff>
    </xdr:to>
    <xdr:sp macro="" textlink="">
      <xdr:nvSpPr>
        <xdr:cNvPr id="308" name="楕円 307"/>
        <xdr:cNvSpPr/>
      </xdr:nvSpPr>
      <xdr:spPr>
        <a:xfrm>
          <a:off x="9588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132859</xdr:rowOff>
    </xdr:from>
    <xdr:ext cx="378565" cy="259045"/>
    <xdr:sp macro="" textlink="">
      <xdr:nvSpPr>
        <xdr:cNvPr id="309" name="テキスト ボックス 308"/>
        <xdr:cNvSpPr txBox="1"/>
      </xdr:nvSpPr>
      <xdr:spPr>
        <a:xfrm>
          <a:off x="9450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33274</xdr:rowOff>
    </xdr:from>
    <xdr:to>
      <xdr:col>46</xdr:col>
      <xdr:colOff>38100</xdr:colOff>
      <xdr:row>38</xdr:row>
      <xdr:rowOff>134874</xdr:rowOff>
    </xdr:to>
    <xdr:sp macro="" textlink="">
      <xdr:nvSpPr>
        <xdr:cNvPr id="310" name="楕円 309"/>
        <xdr:cNvSpPr/>
      </xdr:nvSpPr>
      <xdr:spPr>
        <a:xfrm>
          <a:off x="8699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126001</xdr:rowOff>
    </xdr:from>
    <xdr:ext cx="378565" cy="259045"/>
    <xdr:sp macro="" textlink="">
      <xdr:nvSpPr>
        <xdr:cNvPr id="311" name="テキスト ボックス 310"/>
        <xdr:cNvSpPr txBox="1"/>
      </xdr:nvSpPr>
      <xdr:spPr>
        <a:xfrm>
          <a:off x="8561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57658</xdr:rowOff>
    </xdr:from>
    <xdr:to>
      <xdr:col>41</xdr:col>
      <xdr:colOff>101600</xdr:colOff>
      <xdr:row>38</xdr:row>
      <xdr:rowOff>159258</xdr:rowOff>
    </xdr:to>
    <xdr:sp macro="" textlink="">
      <xdr:nvSpPr>
        <xdr:cNvPr id="312" name="楕円 311"/>
        <xdr:cNvSpPr/>
      </xdr:nvSpPr>
      <xdr:spPr>
        <a:xfrm>
          <a:off x="781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150385</xdr:rowOff>
    </xdr:from>
    <xdr:ext cx="378565" cy="259045"/>
    <xdr:sp macro="" textlink="">
      <xdr:nvSpPr>
        <xdr:cNvPr id="313" name="テキスト ボックス 312"/>
        <xdr:cNvSpPr txBox="1"/>
      </xdr:nvSpPr>
      <xdr:spPr>
        <a:xfrm>
          <a:off x="7672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58801</xdr:rowOff>
    </xdr:from>
    <xdr:to>
      <xdr:col>36</xdr:col>
      <xdr:colOff>165100</xdr:colOff>
      <xdr:row>38</xdr:row>
      <xdr:rowOff>160401</xdr:rowOff>
    </xdr:to>
    <xdr:sp macro="" textlink="">
      <xdr:nvSpPr>
        <xdr:cNvPr id="314" name="楕円 313"/>
        <xdr:cNvSpPr/>
      </xdr:nvSpPr>
      <xdr:spPr>
        <a:xfrm>
          <a:off x="6921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151528</xdr:rowOff>
    </xdr:from>
    <xdr:ext cx="378565" cy="259045"/>
    <xdr:sp macro="" textlink="">
      <xdr:nvSpPr>
        <xdr:cNvPr id="315" name="テキスト ボックス 314"/>
        <xdr:cNvSpPr txBox="1"/>
      </xdr:nvSpPr>
      <xdr:spPr>
        <a:xfrm>
          <a:off x="6783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31000</xdr:rowOff>
    </xdr:from>
    <xdr:to>
      <xdr:col>55</xdr:col>
      <xdr:colOff>0</xdr:colOff>
      <xdr:row>57</xdr:row>
      <xdr:rowOff>150078</xdr:rowOff>
    </xdr:to>
    <xdr:cxnSp macro="">
      <xdr:nvCxnSpPr>
        <xdr:cNvPr id="342" name="直線コネクタ 341"/>
        <xdr:cNvCxnSpPr/>
      </xdr:nvCxnSpPr>
      <xdr:spPr>
        <a:xfrm>
          <a:off x="9639300" y="9803650"/>
          <a:ext cx="838200" cy="1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31000</xdr:rowOff>
    </xdr:from>
    <xdr:to>
      <xdr:col>50</xdr:col>
      <xdr:colOff>114300</xdr:colOff>
      <xdr:row>57</xdr:row>
      <xdr:rowOff>116063</xdr:rowOff>
    </xdr:to>
    <xdr:cxnSp macro="">
      <xdr:nvCxnSpPr>
        <xdr:cNvPr id="345" name="直線コネクタ 344"/>
        <xdr:cNvCxnSpPr/>
      </xdr:nvCxnSpPr>
      <xdr:spPr>
        <a:xfrm flipV="1">
          <a:off x="8750300" y="9803650"/>
          <a:ext cx="889000" cy="8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97958</xdr:rowOff>
    </xdr:from>
    <xdr:to>
      <xdr:col>45</xdr:col>
      <xdr:colOff>177800</xdr:colOff>
      <xdr:row>57</xdr:row>
      <xdr:rowOff>116063</xdr:rowOff>
    </xdr:to>
    <xdr:cxnSp macro="">
      <xdr:nvCxnSpPr>
        <xdr:cNvPr id="348" name="直線コネクタ 347"/>
        <xdr:cNvCxnSpPr/>
      </xdr:nvCxnSpPr>
      <xdr:spPr>
        <a:xfrm>
          <a:off x="7861300" y="9870608"/>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134442</xdr:rowOff>
    </xdr:from>
    <xdr:to>
      <xdr:col>41</xdr:col>
      <xdr:colOff>50800</xdr:colOff>
      <xdr:row>57</xdr:row>
      <xdr:rowOff>97958</xdr:rowOff>
    </xdr:to>
    <xdr:cxnSp macro="">
      <xdr:nvCxnSpPr>
        <xdr:cNvPr id="351" name="直線コネクタ 350"/>
        <xdr:cNvCxnSpPr/>
      </xdr:nvCxnSpPr>
      <xdr:spPr>
        <a:xfrm>
          <a:off x="6972300" y="9564192"/>
          <a:ext cx="889000" cy="30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99278</xdr:rowOff>
    </xdr:from>
    <xdr:to>
      <xdr:col>55</xdr:col>
      <xdr:colOff>50800</xdr:colOff>
      <xdr:row>58</xdr:row>
      <xdr:rowOff>29428</xdr:rowOff>
    </xdr:to>
    <xdr:sp macro="" textlink="">
      <xdr:nvSpPr>
        <xdr:cNvPr id="361" name="楕円 360"/>
        <xdr:cNvSpPr/>
      </xdr:nvSpPr>
      <xdr:spPr>
        <a:xfrm>
          <a:off x="10426700" y="9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122155</xdr:rowOff>
    </xdr:from>
    <xdr:ext cx="469744" cy="259045"/>
    <xdr:sp macro="" textlink="">
      <xdr:nvSpPr>
        <xdr:cNvPr id="362" name="農林水産業費該当値テキスト"/>
        <xdr:cNvSpPr txBox="1"/>
      </xdr:nvSpPr>
      <xdr:spPr>
        <a:xfrm>
          <a:off x="10528300" y="97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151650</xdr:rowOff>
    </xdr:from>
    <xdr:to>
      <xdr:col>50</xdr:col>
      <xdr:colOff>165100</xdr:colOff>
      <xdr:row>57</xdr:row>
      <xdr:rowOff>81800</xdr:rowOff>
    </xdr:to>
    <xdr:sp macro="" textlink="">
      <xdr:nvSpPr>
        <xdr:cNvPr id="363" name="楕円 362"/>
        <xdr:cNvSpPr/>
      </xdr:nvSpPr>
      <xdr:spPr>
        <a:xfrm>
          <a:off x="95885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98327</xdr:rowOff>
    </xdr:from>
    <xdr:ext cx="534377" cy="259045"/>
    <xdr:sp macro="" textlink="">
      <xdr:nvSpPr>
        <xdr:cNvPr id="364" name="テキスト ボックス 363"/>
        <xdr:cNvSpPr txBox="1"/>
      </xdr:nvSpPr>
      <xdr:spPr>
        <a:xfrm>
          <a:off x="9372111" y="95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65263</xdr:rowOff>
    </xdr:from>
    <xdr:to>
      <xdr:col>46</xdr:col>
      <xdr:colOff>38100</xdr:colOff>
      <xdr:row>57</xdr:row>
      <xdr:rowOff>166863</xdr:rowOff>
    </xdr:to>
    <xdr:sp macro="" textlink="">
      <xdr:nvSpPr>
        <xdr:cNvPr id="365" name="楕円 364"/>
        <xdr:cNvSpPr/>
      </xdr:nvSpPr>
      <xdr:spPr>
        <a:xfrm>
          <a:off x="8699500" y="9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11940</xdr:rowOff>
    </xdr:from>
    <xdr:ext cx="469744" cy="259045"/>
    <xdr:sp macro="" textlink="">
      <xdr:nvSpPr>
        <xdr:cNvPr id="366" name="テキスト ボックス 365"/>
        <xdr:cNvSpPr txBox="1"/>
      </xdr:nvSpPr>
      <xdr:spPr>
        <a:xfrm>
          <a:off x="8515428" y="9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47158</xdr:rowOff>
    </xdr:from>
    <xdr:to>
      <xdr:col>41</xdr:col>
      <xdr:colOff>101600</xdr:colOff>
      <xdr:row>57</xdr:row>
      <xdr:rowOff>148758</xdr:rowOff>
    </xdr:to>
    <xdr:sp macro="" textlink="">
      <xdr:nvSpPr>
        <xdr:cNvPr id="367" name="楕円 366"/>
        <xdr:cNvSpPr/>
      </xdr:nvSpPr>
      <xdr:spPr>
        <a:xfrm>
          <a:off x="7810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165285</xdr:rowOff>
    </xdr:from>
    <xdr:ext cx="469744" cy="259045"/>
    <xdr:sp macro="" textlink="">
      <xdr:nvSpPr>
        <xdr:cNvPr id="368" name="テキスト ボックス 367"/>
        <xdr:cNvSpPr txBox="1"/>
      </xdr:nvSpPr>
      <xdr:spPr>
        <a:xfrm>
          <a:off x="7626428" y="959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83642</xdr:rowOff>
    </xdr:from>
    <xdr:to>
      <xdr:col>36</xdr:col>
      <xdr:colOff>165100</xdr:colOff>
      <xdr:row>56</xdr:row>
      <xdr:rowOff>13792</xdr:rowOff>
    </xdr:to>
    <xdr:sp macro="" textlink="">
      <xdr:nvSpPr>
        <xdr:cNvPr id="369" name="楕円 368"/>
        <xdr:cNvSpPr/>
      </xdr:nvSpPr>
      <xdr:spPr>
        <a:xfrm>
          <a:off x="6921500" y="9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30319</xdr:rowOff>
    </xdr:from>
    <xdr:ext cx="534377" cy="259045"/>
    <xdr:sp macro="" textlink="">
      <xdr:nvSpPr>
        <xdr:cNvPr id="370" name="テキスト ボックス 369"/>
        <xdr:cNvSpPr txBox="1"/>
      </xdr:nvSpPr>
      <xdr:spPr>
        <a:xfrm>
          <a:off x="6705111" y="92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39642</xdr:rowOff>
    </xdr:from>
    <xdr:to>
      <xdr:col>55</xdr:col>
      <xdr:colOff>0</xdr:colOff>
      <xdr:row>75</xdr:row>
      <xdr:rowOff>139266</xdr:rowOff>
    </xdr:to>
    <xdr:cxnSp macro="">
      <xdr:nvCxnSpPr>
        <xdr:cNvPr id="397" name="直線コネクタ 396"/>
        <xdr:cNvCxnSpPr/>
      </xdr:nvCxnSpPr>
      <xdr:spPr>
        <a:xfrm flipV="1">
          <a:off x="9639300" y="12898392"/>
          <a:ext cx="8382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139266</xdr:rowOff>
    </xdr:from>
    <xdr:to>
      <xdr:col>50</xdr:col>
      <xdr:colOff>114300</xdr:colOff>
      <xdr:row>76</xdr:row>
      <xdr:rowOff>113686</xdr:rowOff>
    </xdr:to>
    <xdr:cxnSp macro="">
      <xdr:nvCxnSpPr>
        <xdr:cNvPr id="400" name="直線コネクタ 399"/>
        <xdr:cNvCxnSpPr/>
      </xdr:nvCxnSpPr>
      <xdr:spPr>
        <a:xfrm flipV="1">
          <a:off x="8750300" y="12998016"/>
          <a:ext cx="8890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113686</xdr:rowOff>
    </xdr:from>
    <xdr:to>
      <xdr:col>45</xdr:col>
      <xdr:colOff>177800</xdr:colOff>
      <xdr:row>77</xdr:row>
      <xdr:rowOff>19937</xdr:rowOff>
    </xdr:to>
    <xdr:cxnSp macro="">
      <xdr:nvCxnSpPr>
        <xdr:cNvPr id="403" name="直線コネクタ 402"/>
        <xdr:cNvCxnSpPr/>
      </xdr:nvCxnSpPr>
      <xdr:spPr>
        <a:xfrm flipV="1">
          <a:off x="7861300" y="13143886"/>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19937</xdr:rowOff>
    </xdr:from>
    <xdr:to>
      <xdr:col>41</xdr:col>
      <xdr:colOff>50800</xdr:colOff>
      <xdr:row>77</xdr:row>
      <xdr:rowOff>89362</xdr:rowOff>
    </xdr:to>
    <xdr:cxnSp macro="">
      <xdr:nvCxnSpPr>
        <xdr:cNvPr id="406" name="直線コネクタ 405"/>
        <xdr:cNvCxnSpPr/>
      </xdr:nvCxnSpPr>
      <xdr:spPr>
        <a:xfrm flipV="1">
          <a:off x="6972300" y="13221587"/>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160292</xdr:rowOff>
    </xdr:from>
    <xdr:to>
      <xdr:col>55</xdr:col>
      <xdr:colOff>50800</xdr:colOff>
      <xdr:row>75</xdr:row>
      <xdr:rowOff>90442</xdr:rowOff>
    </xdr:to>
    <xdr:sp macro="" textlink="">
      <xdr:nvSpPr>
        <xdr:cNvPr id="416" name="楕円 415"/>
        <xdr:cNvSpPr/>
      </xdr:nvSpPr>
      <xdr:spPr>
        <a:xfrm>
          <a:off x="10426700" y="128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11719</xdr:rowOff>
    </xdr:from>
    <xdr:ext cx="534377" cy="259045"/>
    <xdr:sp macro="" textlink="">
      <xdr:nvSpPr>
        <xdr:cNvPr id="417" name="商工費該当値テキスト"/>
        <xdr:cNvSpPr txBox="1"/>
      </xdr:nvSpPr>
      <xdr:spPr>
        <a:xfrm>
          <a:off x="10528300" y="126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88466</xdr:rowOff>
    </xdr:from>
    <xdr:to>
      <xdr:col>50</xdr:col>
      <xdr:colOff>165100</xdr:colOff>
      <xdr:row>76</xdr:row>
      <xdr:rowOff>18616</xdr:rowOff>
    </xdr:to>
    <xdr:sp macro="" textlink="">
      <xdr:nvSpPr>
        <xdr:cNvPr id="418" name="楕円 417"/>
        <xdr:cNvSpPr/>
      </xdr:nvSpPr>
      <xdr:spPr>
        <a:xfrm>
          <a:off x="9588500" y="129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35143</xdr:rowOff>
    </xdr:from>
    <xdr:ext cx="534377" cy="259045"/>
    <xdr:sp macro="" textlink="">
      <xdr:nvSpPr>
        <xdr:cNvPr id="419" name="テキスト ボックス 418"/>
        <xdr:cNvSpPr txBox="1"/>
      </xdr:nvSpPr>
      <xdr:spPr>
        <a:xfrm>
          <a:off x="9372111" y="127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62886</xdr:rowOff>
    </xdr:from>
    <xdr:to>
      <xdr:col>46</xdr:col>
      <xdr:colOff>38100</xdr:colOff>
      <xdr:row>76</xdr:row>
      <xdr:rowOff>164486</xdr:rowOff>
    </xdr:to>
    <xdr:sp macro="" textlink="">
      <xdr:nvSpPr>
        <xdr:cNvPr id="420" name="楕円 419"/>
        <xdr:cNvSpPr/>
      </xdr:nvSpPr>
      <xdr:spPr>
        <a:xfrm>
          <a:off x="8699500" y="13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9562</xdr:rowOff>
    </xdr:from>
    <xdr:ext cx="534377" cy="259045"/>
    <xdr:sp macro="" textlink="">
      <xdr:nvSpPr>
        <xdr:cNvPr id="421" name="テキスト ボックス 420"/>
        <xdr:cNvSpPr txBox="1"/>
      </xdr:nvSpPr>
      <xdr:spPr>
        <a:xfrm>
          <a:off x="8483111" y="128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140587</xdr:rowOff>
    </xdr:from>
    <xdr:to>
      <xdr:col>41</xdr:col>
      <xdr:colOff>101600</xdr:colOff>
      <xdr:row>77</xdr:row>
      <xdr:rowOff>70737</xdr:rowOff>
    </xdr:to>
    <xdr:sp macro="" textlink="">
      <xdr:nvSpPr>
        <xdr:cNvPr id="422" name="楕円 421"/>
        <xdr:cNvSpPr/>
      </xdr:nvSpPr>
      <xdr:spPr>
        <a:xfrm>
          <a:off x="7810500" y="13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87264</xdr:rowOff>
    </xdr:from>
    <xdr:ext cx="534377" cy="259045"/>
    <xdr:sp macro="" textlink="">
      <xdr:nvSpPr>
        <xdr:cNvPr id="423" name="テキスト ボックス 422"/>
        <xdr:cNvSpPr txBox="1"/>
      </xdr:nvSpPr>
      <xdr:spPr>
        <a:xfrm>
          <a:off x="7594111" y="129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38562</xdr:rowOff>
    </xdr:from>
    <xdr:to>
      <xdr:col>36</xdr:col>
      <xdr:colOff>165100</xdr:colOff>
      <xdr:row>77</xdr:row>
      <xdr:rowOff>140162</xdr:rowOff>
    </xdr:to>
    <xdr:sp macro="" textlink="">
      <xdr:nvSpPr>
        <xdr:cNvPr id="424" name="楕円 423"/>
        <xdr:cNvSpPr/>
      </xdr:nvSpPr>
      <xdr:spPr>
        <a:xfrm>
          <a:off x="69215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156689</xdr:rowOff>
    </xdr:from>
    <xdr:ext cx="469744" cy="259045"/>
    <xdr:sp macro="" textlink="">
      <xdr:nvSpPr>
        <xdr:cNvPr id="425" name="テキスト ボックス 424"/>
        <xdr:cNvSpPr txBox="1"/>
      </xdr:nvSpPr>
      <xdr:spPr>
        <a:xfrm>
          <a:off x="6737428" y="130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112816</xdr:rowOff>
    </xdr:from>
    <xdr:to>
      <xdr:col>54</xdr:col>
      <xdr:colOff>189865</xdr:colOff>
      <xdr:row>98</xdr:row>
      <xdr:rowOff>75574</xdr:rowOff>
    </xdr:to>
    <xdr:cxnSp macro="">
      <xdr:nvCxnSpPr>
        <xdr:cNvPr id="447" name="直線コネクタ 446"/>
        <xdr:cNvCxnSpPr/>
      </xdr:nvCxnSpPr>
      <xdr:spPr>
        <a:xfrm flipV="1">
          <a:off x="10475595" y="16400566"/>
          <a:ext cx="1270" cy="477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79401</xdr:rowOff>
    </xdr:from>
    <xdr:ext cx="534377" cy="259045"/>
    <xdr:sp macro="" textlink="">
      <xdr:nvSpPr>
        <xdr:cNvPr id="448" name="土木費最小値テキスト"/>
        <xdr:cNvSpPr txBox="1"/>
      </xdr:nvSpPr>
      <xdr:spPr>
        <a:xfrm>
          <a:off x="10528300" y="168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75574</xdr:rowOff>
    </xdr:from>
    <xdr:to>
      <xdr:col>55</xdr:col>
      <xdr:colOff>88900</xdr:colOff>
      <xdr:row>98</xdr:row>
      <xdr:rowOff>75574</xdr:rowOff>
    </xdr:to>
    <xdr:cxnSp macro="">
      <xdr:nvCxnSpPr>
        <xdr:cNvPr id="449" name="直線コネクタ 448"/>
        <xdr:cNvCxnSpPr/>
      </xdr:nvCxnSpPr>
      <xdr:spPr>
        <a:xfrm>
          <a:off x="10388600" y="1687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59493</xdr:rowOff>
    </xdr:from>
    <xdr:ext cx="599010" cy="259045"/>
    <xdr:sp macro="" textlink="">
      <xdr:nvSpPr>
        <xdr:cNvPr id="450" name="土木費最大値テキスト"/>
        <xdr:cNvSpPr txBox="1"/>
      </xdr:nvSpPr>
      <xdr:spPr>
        <a:xfrm>
          <a:off x="10528300" y="1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112816</xdr:rowOff>
    </xdr:from>
    <xdr:to>
      <xdr:col>55</xdr:col>
      <xdr:colOff>88900</xdr:colOff>
      <xdr:row>95</xdr:row>
      <xdr:rowOff>112816</xdr:rowOff>
    </xdr:to>
    <xdr:cxnSp macro="">
      <xdr:nvCxnSpPr>
        <xdr:cNvPr id="451" name="直線コネクタ 450"/>
        <xdr:cNvCxnSpPr/>
      </xdr:nvCxnSpPr>
      <xdr:spPr>
        <a:xfrm>
          <a:off x="10388600" y="1640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89838</xdr:rowOff>
    </xdr:from>
    <xdr:to>
      <xdr:col>55</xdr:col>
      <xdr:colOff>0</xdr:colOff>
      <xdr:row>96</xdr:row>
      <xdr:rowOff>66749</xdr:rowOff>
    </xdr:to>
    <xdr:cxnSp macro="">
      <xdr:nvCxnSpPr>
        <xdr:cNvPr id="452" name="直線コネクタ 451"/>
        <xdr:cNvCxnSpPr/>
      </xdr:nvCxnSpPr>
      <xdr:spPr>
        <a:xfrm>
          <a:off x="9639300" y="16377588"/>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54210</xdr:rowOff>
    </xdr:from>
    <xdr:ext cx="534377" cy="259045"/>
    <xdr:sp macro="" textlink="">
      <xdr:nvSpPr>
        <xdr:cNvPr id="453" name="土木費平均値テキスト"/>
        <xdr:cNvSpPr txBox="1"/>
      </xdr:nvSpPr>
      <xdr:spPr>
        <a:xfrm>
          <a:off x="10528300" y="1668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75783</xdr:rowOff>
    </xdr:from>
    <xdr:to>
      <xdr:col>55</xdr:col>
      <xdr:colOff>50800</xdr:colOff>
      <xdr:row>98</xdr:row>
      <xdr:rowOff>5933</xdr:rowOff>
    </xdr:to>
    <xdr:sp macro="" textlink="">
      <xdr:nvSpPr>
        <xdr:cNvPr id="454" name="フローチャート: 判断 453"/>
        <xdr:cNvSpPr/>
      </xdr:nvSpPr>
      <xdr:spPr>
        <a:xfrm>
          <a:off x="10426700" y="1670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103119</xdr:rowOff>
    </xdr:from>
    <xdr:to>
      <xdr:col>50</xdr:col>
      <xdr:colOff>114300</xdr:colOff>
      <xdr:row>95</xdr:row>
      <xdr:rowOff>89838</xdr:rowOff>
    </xdr:to>
    <xdr:cxnSp macro="">
      <xdr:nvCxnSpPr>
        <xdr:cNvPr id="455" name="直線コネクタ 454"/>
        <xdr:cNvCxnSpPr/>
      </xdr:nvCxnSpPr>
      <xdr:spPr>
        <a:xfrm>
          <a:off x="8750300" y="16047969"/>
          <a:ext cx="889000" cy="3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82829</xdr:rowOff>
    </xdr:from>
    <xdr:to>
      <xdr:col>50</xdr:col>
      <xdr:colOff>165100</xdr:colOff>
      <xdr:row>98</xdr:row>
      <xdr:rowOff>12979</xdr:rowOff>
    </xdr:to>
    <xdr:sp macro="" textlink="">
      <xdr:nvSpPr>
        <xdr:cNvPr id="456" name="フローチャート: 判断 455"/>
        <xdr:cNvSpPr/>
      </xdr:nvSpPr>
      <xdr:spPr>
        <a:xfrm>
          <a:off x="9588500" y="1671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4106</xdr:rowOff>
    </xdr:from>
    <xdr:ext cx="534377" cy="259045"/>
    <xdr:sp macro="" textlink="">
      <xdr:nvSpPr>
        <xdr:cNvPr id="457" name="テキスト ボックス 456"/>
        <xdr:cNvSpPr txBox="1"/>
      </xdr:nvSpPr>
      <xdr:spPr>
        <a:xfrm>
          <a:off x="9372111" y="168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46056</xdr:rowOff>
    </xdr:from>
    <xdr:to>
      <xdr:col>45</xdr:col>
      <xdr:colOff>177800</xdr:colOff>
      <xdr:row>93</xdr:row>
      <xdr:rowOff>103119</xdr:rowOff>
    </xdr:to>
    <xdr:cxnSp macro="">
      <xdr:nvCxnSpPr>
        <xdr:cNvPr id="458" name="直線コネクタ 457"/>
        <xdr:cNvCxnSpPr/>
      </xdr:nvCxnSpPr>
      <xdr:spPr>
        <a:xfrm>
          <a:off x="7861300" y="15819456"/>
          <a:ext cx="8890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85713</xdr:rowOff>
    </xdr:from>
    <xdr:to>
      <xdr:col>46</xdr:col>
      <xdr:colOff>38100</xdr:colOff>
      <xdr:row>98</xdr:row>
      <xdr:rowOff>15863</xdr:rowOff>
    </xdr:to>
    <xdr:sp macro="" textlink="">
      <xdr:nvSpPr>
        <xdr:cNvPr id="459" name="フローチャート: 判断 458"/>
        <xdr:cNvSpPr/>
      </xdr:nvSpPr>
      <xdr:spPr>
        <a:xfrm>
          <a:off x="86995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6990</xdr:rowOff>
    </xdr:from>
    <xdr:ext cx="534377" cy="259045"/>
    <xdr:sp macro="" textlink="">
      <xdr:nvSpPr>
        <xdr:cNvPr id="460" name="テキスト ボックス 459"/>
        <xdr:cNvSpPr txBox="1"/>
      </xdr:nvSpPr>
      <xdr:spPr>
        <a:xfrm>
          <a:off x="8483111"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12292</xdr:rowOff>
    </xdr:from>
    <xdr:to>
      <xdr:col>41</xdr:col>
      <xdr:colOff>50800</xdr:colOff>
      <xdr:row>92</xdr:row>
      <xdr:rowOff>46056</xdr:rowOff>
    </xdr:to>
    <xdr:cxnSp macro="">
      <xdr:nvCxnSpPr>
        <xdr:cNvPr id="461" name="直線コネクタ 460"/>
        <xdr:cNvCxnSpPr/>
      </xdr:nvCxnSpPr>
      <xdr:spPr>
        <a:xfrm>
          <a:off x="6972300" y="15442792"/>
          <a:ext cx="889000" cy="3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87044</xdr:rowOff>
    </xdr:from>
    <xdr:to>
      <xdr:col>41</xdr:col>
      <xdr:colOff>101600</xdr:colOff>
      <xdr:row>98</xdr:row>
      <xdr:rowOff>17194</xdr:rowOff>
    </xdr:to>
    <xdr:sp macro="" textlink="">
      <xdr:nvSpPr>
        <xdr:cNvPr id="462" name="フローチャート: 判断 461"/>
        <xdr:cNvSpPr/>
      </xdr:nvSpPr>
      <xdr:spPr>
        <a:xfrm>
          <a:off x="7810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8321</xdr:rowOff>
    </xdr:from>
    <xdr:ext cx="534377" cy="259045"/>
    <xdr:sp macro="" textlink="">
      <xdr:nvSpPr>
        <xdr:cNvPr id="463" name="テキスト ボックス 462"/>
        <xdr:cNvSpPr txBox="1"/>
      </xdr:nvSpPr>
      <xdr:spPr>
        <a:xfrm>
          <a:off x="7594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79949</xdr:rowOff>
    </xdr:from>
    <xdr:to>
      <xdr:col>36</xdr:col>
      <xdr:colOff>165100</xdr:colOff>
      <xdr:row>98</xdr:row>
      <xdr:rowOff>10099</xdr:rowOff>
    </xdr:to>
    <xdr:sp macro="" textlink="">
      <xdr:nvSpPr>
        <xdr:cNvPr id="464" name="フローチャート: 判断 463"/>
        <xdr:cNvSpPr/>
      </xdr:nvSpPr>
      <xdr:spPr>
        <a:xfrm>
          <a:off x="6921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1226</xdr:rowOff>
    </xdr:from>
    <xdr:ext cx="534377" cy="259045"/>
    <xdr:sp macro="" textlink="">
      <xdr:nvSpPr>
        <xdr:cNvPr id="465" name="テキスト ボックス 464"/>
        <xdr:cNvSpPr txBox="1"/>
      </xdr:nvSpPr>
      <xdr:spPr>
        <a:xfrm>
          <a:off x="6705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15949</xdr:rowOff>
    </xdr:from>
    <xdr:to>
      <xdr:col>55</xdr:col>
      <xdr:colOff>50800</xdr:colOff>
      <xdr:row>96</xdr:row>
      <xdr:rowOff>117549</xdr:rowOff>
    </xdr:to>
    <xdr:sp macro="" textlink="">
      <xdr:nvSpPr>
        <xdr:cNvPr id="471" name="楕円 470"/>
        <xdr:cNvSpPr/>
      </xdr:nvSpPr>
      <xdr:spPr>
        <a:xfrm>
          <a:off x="10426700" y="164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102326</xdr:rowOff>
    </xdr:from>
    <xdr:ext cx="534377" cy="259045"/>
    <xdr:sp macro="" textlink="">
      <xdr:nvSpPr>
        <xdr:cNvPr id="472" name="土木費該当値テキスト"/>
        <xdr:cNvSpPr txBox="1"/>
      </xdr:nvSpPr>
      <xdr:spPr>
        <a:xfrm>
          <a:off x="10528300" y="163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39038</xdr:rowOff>
    </xdr:from>
    <xdr:to>
      <xdr:col>50</xdr:col>
      <xdr:colOff>165100</xdr:colOff>
      <xdr:row>95</xdr:row>
      <xdr:rowOff>140638</xdr:rowOff>
    </xdr:to>
    <xdr:sp macro="" textlink="">
      <xdr:nvSpPr>
        <xdr:cNvPr id="473" name="楕円 472"/>
        <xdr:cNvSpPr/>
      </xdr:nvSpPr>
      <xdr:spPr>
        <a:xfrm>
          <a:off x="9588500" y="163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157165</xdr:rowOff>
    </xdr:from>
    <xdr:ext cx="599010" cy="259045"/>
    <xdr:sp macro="" textlink="">
      <xdr:nvSpPr>
        <xdr:cNvPr id="474" name="テキスト ボックス 473"/>
        <xdr:cNvSpPr txBox="1"/>
      </xdr:nvSpPr>
      <xdr:spPr>
        <a:xfrm>
          <a:off x="9339795" y="1610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52319</xdr:rowOff>
    </xdr:from>
    <xdr:to>
      <xdr:col>46</xdr:col>
      <xdr:colOff>38100</xdr:colOff>
      <xdr:row>93</xdr:row>
      <xdr:rowOff>153919</xdr:rowOff>
    </xdr:to>
    <xdr:sp macro="" textlink="">
      <xdr:nvSpPr>
        <xdr:cNvPr id="475" name="楕円 474"/>
        <xdr:cNvSpPr/>
      </xdr:nvSpPr>
      <xdr:spPr>
        <a:xfrm>
          <a:off x="86995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170446</xdr:rowOff>
    </xdr:from>
    <xdr:ext cx="599010" cy="259045"/>
    <xdr:sp macro="" textlink="">
      <xdr:nvSpPr>
        <xdr:cNvPr id="476" name="テキスト ボックス 475"/>
        <xdr:cNvSpPr txBox="1"/>
      </xdr:nvSpPr>
      <xdr:spPr>
        <a:xfrm>
          <a:off x="8450795" y="157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166706</xdr:rowOff>
    </xdr:from>
    <xdr:to>
      <xdr:col>41</xdr:col>
      <xdr:colOff>101600</xdr:colOff>
      <xdr:row>92</xdr:row>
      <xdr:rowOff>96856</xdr:rowOff>
    </xdr:to>
    <xdr:sp macro="" textlink="">
      <xdr:nvSpPr>
        <xdr:cNvPr id="477" name="楕円 476"/>
        <xdr:cNvSpPr/>
      </xdr:nvSpPr>
      <xdr:spPr>
        <a:xfrm>
          <a:off x="7810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113383</xdr:rowOff>
    </xdr:from>
    <xdr:ext cx="599010" cy="259045"/>
    <xdr:sp macro="" textlink="">
      <xdr:nvSpPr>
        <xdr:cNvPr id="478" name="テキスト ボックス 477"/>
        <xdr:cNvSpPr txBox="1"/>
      </xdr:nvSpPr>
      <xdr:spPr>
        <a:xfrm>
          <a:off x="7561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132942</xdr:rowOff>
    </xdr:from>
    <xdr:to>
      <xdr:col>36</xdr:col>
      <xdr:colOff>165100</xdr:colOff>
      <xdr:row>90</xdr:row>
      <xdr:rowOff>63092</xdr:rowOff>
    </xdr:to>
    <xdr:sp macro="" textlink="">
      <xdr:nvSpPr>
        <xdr:cNvPr id="479" name="楕円 478"/>
        <xdr:cNvSpPr/>
      </xdr:nvSpPr>
      <xdr:spPr>
        <a:xfrm>
          <a:off x="6921500" y="15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79619</xdr:rowOff>
    </xdr:from>
    <xdr:ext cx="599010" cy="259045"/>
    <xdr:sp macro="" textlink="">
      <xdr:nvSpPr>
        <xdr:cNvPr id="480" name="テキスト ボックス 479"/>
        <xdr:cNvSpPr txBox="1"/>
      </xdr:nvSpPr>
      <xdr:spPr>
        <a:xfrm>
          <a:off x="6672795" y="151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3" name="直線コネクタ 502"/>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4"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5" name="直線コネクタ 504"/>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6"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7" name="直線コネクタ 506"/>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102804</xdr:rowOff>
    </xdr:from>
    <xdr:to>
      <xdr:col>85</xdr:col>
      <xdr:colOff>127000</xdr:colOff>
      <xdr:row>37</xdr:row>
      <xdr:rowOff>137917</xdr:rowOff>
    </xdr:to>
    <xdr:cxnSp macro="">
      <xdr:nvCxnSpPr>
        <xdr:cNvPr id="508" name="直線コネクタ 507"/>
        <xdr:cNvCxnSpPr/>
      </xdr:nvCxnSpPr>
      <xdr:spPr>
        <a:xfrm>
          <a:off x="15481300" y="6446454"/>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09"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0" name="フローチャート: 判断 509"/>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102804</xdr:rowOff>
    </xdr:from>
    <xdr:to>
      <xdr:col>81</xdr:col>
      <xdr:colOff>50800</xdr:colOff>
      <xdr:row>37</xdr:row>
      <xdr:rowOff>156662</xdr:rowOff>
    </xdr:to>
    <xdr:cxnSp macro="">
      <xdr:nvCxnSpPr>
        <xdr:cNvPr id="511" name="直線コネクタ 510"/>
        <xdr:cNvCxnSpPr/>
      </xdr:nvCxnSpPr>
      <xdr:spPr>
        <a:xfrm flipV="1">
          <a:off x="14592300" y="6446454"/>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2" name="フローチャート: 判断 511"/>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3" name="テキスト ボックス 512"/>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133528</xdr:rowOff>
    </xdr:from>
    <xdr:to>
      <xdr:col>76</xdr:col>
      <xdr:colOff>114300</xdr:colOff>
      <xdr:row>37</xdr:row>
      <xdr:rowOff>156662</xdr:rowOff>
    </xdr:to>
    <xdr:cxnSp macro="">
      <xdr:nvCxnSpPr>
        <xdr:cNvPr id="514" name="直線コネクタ 513"/>
        <xdr:cNvCxnSpPr/>
      </xdr:nvCxnSpPr>
      <xdr:spPr>
        <a:xfrm>
          <a:off x="13703300" y="647717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5" name="フローチャート: 判断 514"/>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6" name="テキスト ボックス 515"/>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133528</xdr:rowOff>
    </xdr:from>
    <xdr:to>
      <xdr:col>71</xdr:col>
      <xdr:colOff>177800</xdr:colOff>
      <xdr:row>38</xdr:row>
      <xdr:rowOff>37561</xdr:rowOff>
    </xdr:to>
    <xdr:cxnSp macro="">
      <xdr:nvCxnSpPr>
        <xdr:cNvPr id="517" name="直線コネクタ 516"/>
        <xdr:cNvCxnSpPr/>
      </xdr:nvCxnSpPr>
      <xdr:spPr>
        <a:xfrm flipV="1">
          <a:off x="12814300" y="6477178"/>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18" name="フローチャート: 判断 517"/>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19" name="テキスト ボックス 518"/>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0" name="フローチャート: 判断 519"/>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1" name="テキスト ボックス 520"/>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87117</xdr:rowOff>
    </xdr:from>
    <xdr:to>
      <xdr:col>85</xdr:col>
      <xdr:colOff>177800</xdr:colOff>
      <xdr:row>38</xdr:row>
      <xdr:rowOff>17267</xdr:rowOff>
    </xdr:to>
    <xdr:sp macro="" textlink="">
      <xdr:nvSpPr>
        <xdr:cNvPr id="527" name="楕円 526"/>
        <xdr:cNvSpPr/>
      </xdr:nvSpPr>
      <xdr:spPr>
        <a:xfrm>
          <a:off x="16268700" y="64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65544</xdr:rowOff>
    </xdr:from>
    <xdr:ext cx="534377" cy="259045"/>
    <xdr:sp macro="" textlink="">
      <xdr:nvSpPr>
        <xdr:cNvPr id="528" name="消防費該当値テキスト"/>
        <xdr:cNvSpPr txBox="1"/>
      </xdr:nvSpPr>
      <xdr:spPr>
        <a:xfrm>
          <a:off x="16370300" y="64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52004</xdr:rowOff>
    </xdr:from>
    <xdr:to>
      <xdr:col>81</xdr:col>
      <xdr:colOff>101600</xdr:colOff>
      <xdr:row>37</xdr:row>
      <xdr:rowOff>153604</xdr:rowOff>
    </xdr:to>
    <xdr:sp macro="" textlink="">
      <xdr:nvSpPr>
        <xdr:cNvPr id="529" name="楕円 528"/>
        <xdr:cNvSpPr/>
      </xdr:nvSpPr>
      <xdr:spPr>
        <a:xfrm>
          <a:off x="15430500" y="63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144731</xdr:rowOff>
    </xdr:from>
    <xdr:ext cx="534377" cy="259045"/>
    <xdr:sp macro="" textlink="">
      <xdr:nvSpPr>
        <xdr:cNvPr id="530" name="テキスト ボックス 529"/>
        <xdr:cNvSpPr txBox="1"/>
      </xdr:nvSpPr>
      <xdr:spPr>
        <a:xfrm>
          <a:off x="15214111" y="64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105862</xdr:rowOff>
    </xdr:from>
    <xdr:to>
      <xdr:col>76</xdr:col>
      <xdr:colOff>165100</xdr:colOff>
      <xdr:row>38</xdr:row>
      <xdr:rowOff>36012</xdr:rowOff>
    </xdr:to>
    <xdr:sp macro="" textlink="">
      <xdr:nvSpPr>
        <xdr:cNvPr id="531" name="楕円 530"/>
        <xdr:cNvSpPr/>
      </xdr:nvSpPr>
      <xdr:spPr>
        <a:xfrm>
          <a:off x="14541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27139</xdr:rowOff>
    </xdr:from>
    <xdr:ext cx="534377" cy="259045"/>
    <xdr:sp macro="" textlink="">
      <xdr:nvSpPr>
        <xdr:cNvPr id="532" name="テキスト ボックス 531"/>
        <xdr:cNvSpPr txBox="1"/>
      </xdr:nvSpPr>
      <xdr:spPr>
        <a:xfrm>
          <a:off x="14325111" y="65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82728</xdr:rowOff>
    </xdr:from>
    <xdr:to>
      <xdr:col>72</xdr:col>
      <xdr:colOff>38100</xdr:colOff>
      <xdr:row>38</xdr:row>
      <xdr:rowOff>12878</xdr:rowOff>
    </xdr:to>
    <xdr:sp macro="" textlink="">
      <xdr:nvSpPr>
        <xdr:cNvPr id="533" name="楕円 532"/>
        <xdr:cNvSpPr/>
      </xdr:nvSpPr>
      <xdr:spPr>
        <a:xfrm>
          <a:off x="13652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4005</xdr:rowOff>
    </xdr:from>
    <xdr:ext cx="534377" cy="259045"/>
    <xdr:sp macro="" textlink="">
      <xdr:nvSpPr>
        <xdr:cNvPr id="534" name="テキスト ボックス 533"/>
        <xdr:cNvSpPr txBox="1"/>
      </xdr:nvSpPr>
      <xdr:spPr>
        <a:xfrm>
          <a:off x="13436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158212</xdr:rowOff>
    </xdr:from>
    <xdr:to>
      <xdr:col>67</xdr:col>
      <xdr:colOff>101600</xdr:colOff>
      <xdr:row>38</xdr:row>
      <xdr:rowOff>88362</xdr:rowOff>
    </xdr:to>
    <xdr:sp macro="" textlink="">
      <xdr:nvSpPr>
        <xdr:cNvPr id="535" name="楕円 534"/>
        <xdr:cNvSpPr/>
      </xdr:nvSpPr>
      <xdr:spPr>
        <a:xfrm>
          <a:off x="12763500" y="65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79488</xdr:rowOff>
    </xdr:from>
    <xdr:ext cx="534377" cy="259045"/>
    <xdr:sp macro="" textlink="">
      <xdr:nvSpPr>
        <xdr:cNvPr id="536" name="テキスト ボックス 535"/>
        <xdr:cNvSpPr txBox="1"/>
      </xdr:nvSpPr>
      <xdr:spPr>
        <a:xfrm>
          <a:off x="12547111" y="65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3" name="テキスト ボックス 55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5" name="テキスト ボックス 55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3" name="直線コネクタ 562"/>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4"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5" name="直線コネクタ 564"/>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6"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7" name="直線コネクタ 566"/>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46431</xdr:rowOff>
    </xdr:from>
    <xdr:to>
      <xdr:col>85</xdr:col>
      <xdr:colOff>127000</xdr:colOff>
      <xdr:row>55</xdr:row>
      <xdr:rowOff>142835</xdr:rowOff>
    </xdr:to>
    <xdr:cxnSp macro="">
      <xdr:nvCxnSpPr>
        <xdr:cNvPr id="568" name="直線コネクタ 567"/>
        <xdr:cNvCxnSpPr/>
      </xdr:nvCxnSpPr>
      <xdr:spPr>
        <a:xfrm>
          <a:off x="15481300" y="9476181"/>
          <a:ext cx="8382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69"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0" name="フローチャート: 判断 569"/>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46431</xdr:rowOff>
    </xdr:from>
    <xdr:to>
      <xdr:col>81</xdr:col>
      <xdr:colOff>50800</xdr:colOff>
      <xdr:row>56</xdr:row>
      <xdr:rowOff>117493</xdr:rowOff>
    </xdr:to>
    <xdr:cxnSp macro="">
      <xdr:nvCxnSpPr>
        <xdr:cNvPr id="571" name="直線コネクタ 570"/>
        <xdr:cNvCxnSpPr/>
      </xdr:nvCxnSpPr>
      <xdr:spPr>
        <a:xfrm flipV="1">
          <a:off x="14592300" y="9476181"/>
          <a:ext cx="889000" cy="2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2" name="フローチャート: 判断 571"/>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3" name="テキスト ボックス 572"/>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29204</xdr:rowOff>
    </xdr:from>
    <xdr:to>
      <xdr:col>76</xdr:col>
      <xdr:colOff>114300</xdr:colOff>
      <xdr:row>56</xdr:row>
      <xdr:rowOff>117493</xdr:rowOff>
    </xdr:to>
    <xdr:cxnSp macro="">
      <xdr:nvCxnSpPr>
        <xdr:cNvPr id="574" name="直線コネクタ 573"/>
        <xdr:cNvCxnSpPr/>
      </xdr:nvCxnSpPr>
      <xdr:spPr>
        <a:xfrm>
          <a:off x="13703300" y="9630404"/>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5" name="フローチャート: 判断 574"/>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6" name="テキスト ボックス 575"/>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147717</xdr:rowOff>
    </xdr:from>
    <xdr:to>
      <xdr:col>71</xdr:col>
      <xdr:colOff>177800</xdr:colOff>
      <xdr:row>56</xdr:row>
      <xdr:rowOff>29204</xdr:rowOff>
    </xdr:to>
    <xdr:cxnSp macro="">
      <xdr:nvCxnSpPr>
        <xdr:cNvPr id="577" name="直線コネクタ 576"/>
        <xdr:cNvCxnSpPr/>
      </xdr:nvCxnSpPr>
      <xdr:spPr>
        <a:xfrm>
          <a:off x="12814300" y="9577467"/>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78" name="フローチャート: 判断 577"/>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79" name="テキスト ボックス 578"/>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0" name="フローチャート: 判断 579"/>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1" name="テキスト ボックス 580"/>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92035</xdr:rowOff>
    </xdr:from>
    <xdr:to>
      <xdr:col>85</xdr:col>
      <xdr:colOff>177800</xdr:colOff>
      <xdr:row>56</xdr:row>
      <xdr:rowOff>22185</xdr:rowOff>
    </xdr:to>
    <xdr:sp macro="" textlink="">
      <xdr:nvSpPr>
        <xdr:cNvPr id="587" name="楕円 586"/>
        <xdr:cNvSpPr/>
      </xdr:nvSpPr>
      <xdr:spPr>
        <a:xfrm>
          <a:off x="16268700" y="95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114912</xdr:rowOff>
    </xdr:from>
    <xdr:ext cx="534377" cy="259045"/>
    <xdr:sp macro="" textlink="">
      <xdr:nvSpPr>
        <xdr:cNvPr id="588" name="教育費該当値テキスト"/>
        <xdr:cNvSpPr txBox="1"/>
      </xdr:nvSpPr>
      <xdr:spPr>
        <a:xfrm>
          <a:off x="16370300" y="93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167081</xdr:rowOff>
    </xdr:from>
    <xdr:to>
      <xdr:col>81</xdr:col>
      <xdr:colOff>101600</xdr:colOff>
      <xdr:row>55</xdr:row>
      <xdr:rowOff>97231</xdr:rowOff>
    </xdr:to>
    <xdr:sp macro="" textlink="">
      <xdr:nvSpPr>
        <xdr:cNvPr id="589" name="楕円 588"/>
        <xdr:cNvSpPr/>
      </xdr:nvSpPr>
      <xdr:spPr>
        <a:xfrm>
          <a:off x="15430500" y="94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113758</xdr:rowOff>
    </xdr:from>
    <xdr:ext cx="534377" cy="259045"/>
    <xdr:sp macro="" textlink="">
      <xdr:nvSpPr>
        <xdr:cNvPr id="590" name="テキスト ボックス 589"/>
        <xdr:cNvSpPr txBox="1"/>
      </xdr:nvSpPr>
      <xdr:spPr>
        <a:xfrm>
          <a:off x="15214111" y="92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66693</xdr:rowOff>
    </xdr:from>
    <xdr:to>
      <xdr:col>76</xdr:col>
      <xdr:colOff>165100</xdr:colOff>
      <xdr:row>56</xdr:row>
      <xdr:rowOff>168293</xdr:rowOff>
    </xdr:to>
    <xdr:sp macro="" textlink="">
      <xdr:nvSpPr>
        <xdr:cNvPr id="591" name="楕円 590"/>
        <xdr:cNvSpPr/>
      </xdr:nvSpPr>
      <xdr:spPr>
        <a:xfrm>
          <a:off x="14541500" y="96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13370</xdr:rowOff>
    </xdr:from>
    <xdr:ext cx="534377" cy="259045"/>
    <xdr:sp macro="" textlink="">
      <xdr:nvSpPr>
        <xdr:cNvPr id="592" name="テキスト ボックス 591"/>
        <xdr:cNvSpPr txBox="1"/>
      </xdr:nvSpPr>
      <xdr:spPr>
        <a:xfrm>
          <a:off x="14325111" y="94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149854</xdr:rowOff>
    </xdr:from>
    <xdr:to>
      <xdr:col>72</xdr:col>
      <xdr:colOff>38100</xdr:colOff>
      <xdr:row>56</xdr:row>
      <xdr:rowOff>80004</xdr:rowOff>
    </xdr:to>
    <xdr:sp macro="" textlink="">
      <xdr:nvSpPr>
        <xdr:cNvPr id="593" name="楕円 592"/>
        <xdr:cNvSpPr/>
      </xdr:nvSpPr>
      <xdr:spPr>
        <a:xfrm>
          <a:off x="13652500" y="95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96531</xdr:rowOff>
    </xdr:from>
    <xdr:ext cx="534377" cy="259045"/>
    <xdr:sp macro="" textlink="">
      <xdr:nvSpPr>
        <xdr:cNvPr id="594" name="テキスト ボックス 593"/>
        <xdr:cNvSpPr txBox="1"/>
      </xdr:nvSpPr>
      <xdr:spPr>
        <a:xfrm>
          <a:off x="13436111" y="93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96917</xdr:rowOff>
    </xdr:from>
    <xdr:to>
      <xdr:col>67</xdr:col>
      <xdr:colOff>101600</xdr:colOff>
      <xdr:row>56</xdr:row>
      <xdr:rowOff>27067</xdr:rowOff>
    </xdr:to>
    <xdr:sp macro="" textlink="">
      <xdr:nvSpPr>
        <xdr:cNvPr id="595" name="楕円 594"/>
        <xdr:cNvSpPr/>
      </xdr:nvSpPr>
      <xdr:spPr>
        <a:xfrm>
          <a:off x="12763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43594</xdr:rowOff>
    </xdr:from>
    <xdr:ext cx="534377" cy="259045"/>
    <xdr:sp macro="" textlink="">
      <xdr:nvSpPr>
        <xdr:cNvPr id="596" name="テキスト ボックス 595"/>
        <xdr:cNvSpPr txBox="1"/>
      </xdr:nvSpPr>
      <xdr:spPr>
        <a:xfrm>
          <a:off x="12547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2" name="直線コネクタ 621"/>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3"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5"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6" name="直線コネクタ 625"/>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105932</xdr:rowOff>
    </xdr:from>
    <xdr:to>
      <xdr:col>85</xdr:col>
      <xdr:colOff>127000</xdr:colOff>
      <xdr:row>79</xdr:row>
      <xdr:rowOff>38103</xdr:rowOff>
    </xdr:to>
    <xdr:cxnSp macro="">
      <xdr:nvCxnSpPr>
        <xdr:cNvPr id="627" name="直線コネクタ 626"/>
        <xdr:cNvCxnSpPr/>
      </xdr:nvCxnSpPr>
      <xdr:spPr>
        <a:xfrm>
          <a:off x="15481300" y="12964682"/>
          <a:ext cx="838200" cy="6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28" name="災害復旧費平均値テキスト"/>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29" name="フローチャート: 判断 628"/>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105932</xdr:rowOff>
    </xdr:from>
    <xdr:to>
      <xdr:col>81</xdr:col>
      <xdr:colOff>50800</xdr:colOff>
      <xdr:row>76</xdr:row>
      <xdr:rowOff>75856</xdr:rowOff>
    </xdr:to>
    <xdr:cxnSp macro="">
      <xdr:nvCxnSpPr>
        <xdr:cNvPr id="630" name="直線コネクタ 629"/>
        <xdr:cNvCxnSpPr/>
      </xdr:nvCxnSpPr>
      <xdr:spPr>
        <a:xfrm flipV="1">
          <a:off x="14592300" y="12964682"/>
          <a:ext cx="889000" cy="1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1" name="フローチャート: 判断 630"/>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2" name="テキスト ボックス 631"/>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49861</xdr:rowOff>
    </xdr:from>
    <xdr:to>
      <xdr:col>76</xdr:col>
      <xdr:colOff>114300</xdr:colOff>
      <xdr:row>76</xdr:row>
      <xdr:rowOff>75856</xdr:rowOff>
    </xdr:to>
    <xdr:cxnSp macro="">
      <xdr:nvCxnSpPr>
        <xdr:cNvPr id="633" name="直線コネクタ 632"/>
        <xdr:cNvCxnSpPr/>
      </xdr:nvCxnSpPr>
      <xdr:spPr>
        <a:xfrm>
          <a:off x="13703300" y="12394261"/>
          <a:ext cx="889000" cy="7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4" name="フローチャート: 判断 633"/>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5" name="テキスト ボックス 634"/>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51363</xdr:rowOff>
    </xdr:from>
    <xdr:to>
      <xdr:col>71</xdr:col>
      <xdr:colOff>177800</xdr:colOff>
      <xdr:row>72</xdr:row>
      <xdr:rowOff>49861</xdr:rowOff>
    </xdr:to>
    <xdr:cxnSp macro="">
      <xdr:nvCxnSpPr>
        <xdr:cNvPr id="636" name="直線コネクタ 635"/>
        <xdr:cNvCxnSpPr/>
      </xdr:nvCxnSpPr>
      <xdr:spPr>
        <a:xfrm>
          <a:off x="12814300" y="12052863"/>
          <a:ext cx="889000" cy="34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7" name="フローチャート: 判断 636"/>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38" name="テキスト ボックス 637"/>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39" name="フローチャート: 判断 638"/>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0" name="テキスト ボックス 639"/>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158753</xdr:rowOff>
    </xdr:from>
    <xdr:to>
      <xdr:col>85</xdr:col>
      <xdr:colOff>177800</xdr:colOff>
      <xdr:row>79</xdr:row>
      <xdr:rowOff>88903</xdr:rowOff>
    </xdr:to>
    <xdr:sp macro="" textlink="">
      <xdr:nvSpPr>
        <xdr:cNvPr id="646" name="楕円 645"/>
        <xdr:cNvSpPr/>
      </xdr:nvSpPr>
      <xdr:spPr>
        <a:xfrm>
          <a:off x="16268700" y="13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118130</xdr:rowOff>
    </xdr:from>
    <xdr:ext cx="469744" cy="259045"/>
    <xdr:sp macro="" textlink="">
      <xdr:nvSpPr>
        <xdr:cNvPr id="647" name="災害復旧費該当値テキスト"/>
        <xdr:cNvSpPr txBox="1"/>
      </xdr:nvSpPr>
      <xdr:spPr>
        <a:xfrm>
          <a:off x="16370300" y="133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55132</xdr:rowOff>
    </xdr:from>
    <xdr:to>
      <xdr:col>81</xdr:col>
      <xdr:colOff>101600</xdr:colOff>
      <xdr:row>75</xdr:row>
      <xdr:rowOff>156732</xdr:rowOff>
    </xdr:to>
    <xdr:sp macro="" textlink="">
      <xdr:nvSpPr>
        <xdr:cNvPr id="648" name="楕円 647"/>
        <xdr:cNvSpPr/>
      </xdr:nvSpPr>
      <xdr:spPr>
        <a:xfrm>
          <a:off x="15430500" y="12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1809</xdr:rowOff>
    </xdr:from>
    <xdr:ext cx="534377" cy="259045"/>
    <xdr:sp macro="" textlink="">
      <xdr:nvSpPr>
        <xdr:cNvPr id="649" name="テキスト ボックス 648"/>
        <xdr:cNvSpPr txBox="1"/>
      </xdr:nvSpPr>
      <xdr:spPr>
        <a:xfrm>
          <a:off x="15214111" y="1268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25056</xdr:rowOff>
    </xdr:from>
    <xdr:to>
      <xdr:col>76</xdr:col>
      <xdr:colOff>165100</xdr:colOff>
      <xdr:row>76</xdr:row>
      <xdr:rowOff>126656</xdr:rowOff>
    </xdr:to>
    <xdr:sp macro="" textlink="">
      <xdr:nvSpPr>
        <xdr:cNvPr id="650" name="楕円 649"/>
        <xdr:cNvSpPr/>
      </xdr:nvSpPr>
      <xdr:spPr>
        <a:xfrm>
          <a:off x="14541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143182</xdr:rowOff>
    </xdr:from>
    <xdr:ext cx="534377" cy="259045"/>
    <xdr:sp macro="" textlink="">
      <xdr:nvSpPr>
        <xdr:cNvPr id="651" name="テキスト ボックス 650"/>
        <xdr:cNvSpPr txBox="1"/>
      </xdr:nvSpPr>
      <xdr:spPr>
        <a:xfrm>
          <a:off x="14325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170511</xdr:rowOff>
    </xdr:from>
    <xdr:to>
      <xdr:col>72</xdr:col>
      <xdr:colOff>38100</xdr:colOff>
      <xdr:row>72</xdr:row>
      <xdr:rowOff>100661</xdr:rowOff>
    </xdr:to>
    <xdr:sp macro="" textlink="">
      <xdr:nvSpPr>
        <xdr:cNvPr id="652" name="楕円 651"/>
        <xdr:cNvSpPr/>
      </xdr:nvSpPr>
      <xdr:spPr>
        <a:xfrm>
          <a:off x="13652500" y="12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117188</xdr:rowOff>
    </xdr:from>
    <xdr:ext cx="534377" cy="259045"/>
    <xdr:sp macro="" textlink="">
      <xdr:nvSpPr>
        <xdr:cNvPr id="653" name="テキスト ボックス 652"/>
        <xdr:cNvSpPr txBox="1"/>
      </xdr:nvSpPr>
      <xdr:spPr>
        <a:xfrm>
          <a:off x="13436111" y="12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563</xdr:rowOff>
    </xdr:from>
    <xdr:to>
      <xdr:col>67</xdr:col>
      <xdr:colOff>101600</xdr:colOff>
      <xdr:row>70</xdr:row>
      <xdr:rowOff>102163</xdr:rowOff>
    </xdr:to>
    <xdr:sp macro="" textlink="">
      <xdr:nvSpPr>
        <xdr:cNvPr id="654" name="楕円 653"/>
        <xdr:cNvSpPr/>
      </xdr:nvSpPr>
      <xdr:spPr>
        <a:xfrm>
          <a:off x="12763500" y="12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118690</xdr:rowOff>
    </xdr:from>
    <xdr:ext cx="534377" cy="259045"/>
    <xdr:sp macro="" textlink="">
      <xdr:nvSpPr>
        <xdr:cNvPr id="655" name="テキスト ボックス 654"/>
        <xdr:cNvSpPr txBox="1"/>
      </xdr:nvSpPr>
      <xdr:spPr>
        <a:xfrm>
          <a:off x="12547111" y="11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79" name="直線コネクタ 678"/>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0"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1" name="直線コネクタ 680"/>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2"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3" name="直線コネクタ 682"/>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27191</xdr:rowOff>
    </xdr:from>
    <xdr:to>
      <xdr:col>85</xdr:col>
      <xdr:colOff>127000</xdr:colOff>
      <xdr:row>96</xdr:row>
      <xdr:rowOff>96698</xdr:rowOff>
    </xdr:to>
    <xdr:cxnSp macro="">
      <xdr:nvCxnSpPr>
        <xdr:cNvPr id="684" name="直線コネクタ 683"/>
        <xdr:cNvCxnSpPr/>
      </xdr:nvCxnSpPr>
      <xdr:spPr>
        <a:xfrm>
          <a:off x="15481300" y="16486391"/>
          <a:ext cx="8382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5"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6" name="フローチャート: 判断 685"/>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27191</xdr:rowOff>
    </xdr:from>
    <xdr:to>
      <xdr:col>81</xdr:col>
      <xdr:colOff>50800</xdr:colOff>
      <xdr:row>96</xdr:row>
      <xdr:rowOff>73813</xdr:rowOff>
    </xdr:to>
    <xdr:cxnSp macro="">
      <xdr:nvCxnSpPr>
        <xdr:cNvPr id="687" name="直線コネクタ 686"/>
        <xdr:cNvCxnSpPr/>
      </xdr:nvCxnSpPr>
      <xdr:spPr>
        <a:xfrm flipV="1">
          <a:off x="14592300" y="16486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88" name="フローチャート: 判断 687"/>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89" name="テキスト ボックス 688"/>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48425</xdr:rowOff>
    </xdr:from>
    <xdr:to>
      <xdr:col>76</xdr:col>
      <xdr:colOff>114300</xdr:colOff>
      <xdr:row>96</xdr:row>
      <xdr:rowOff>73813</xdr:rowOff>
    </xdr:to>
    <xdr:cxnSp macro="">
      <xdr:nvCxnSpPr>
        <xdr:cNvPr id="690" name="直線コネクタ 689"/>
        <xdr:cNvCxnSpPr/>
      </xdr:nvCxnSpPr>
      <xdr:spPr>
        <a:xfrm>
          <a:off x="13703300" y="16507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1" name="フローチャート: 判断 690"/>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2" name="テキスト ボックス 691"/>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48425</xdr:rowOff>
    </xdr:from>
    <xdr:to>
      <xdr:col>71</xdr:col>
      <xdr:colOff>177800</xdr:colOff>
      <xdr:row>96</xdr:row>
      <xdr:rowOff>79883</xdr:rowOff>
    </xdr:to>
    <xdr:cxnSp macro="">
      <xdr:nvCxnSpPr>
        <xdr:cNvPr id="693" name="直線コネクタ 692"/>
        <xdr:cNvCxnSpPr/>
      </xdr:nvCxnSpPr>
      <xdr:spPr>
        <a:xfrm flipV="1">
          <a:off x="12814300" y="16507625"/>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4" name="フローチャート: 判断 693"/>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5" name="テキスト ボックス 694"/>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6" name="フローチャート: 判断 695"/>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7" name="テキスト ボックス 696"/>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45898</xdr:rowOff>
    </xdr:from>
    <xdr:to>
      <xdr:col>85</xdr:col>
      <xdr:colOff>177800</xdr:colOff>
      <xdr:row>96</xdr:row>
      <xdr:rowOff>147498</xdr:rowOff>
    </xdr:to>
    <xdr:sp macro="" textlink="">
      <xdr:nvSpPr>
        <xdr:cNvPr id="703" name="楕円 702"/>
        <xdr:cNvSpPr/>
      </xdr:nvSpPr>
      <xdr:spPr>
        <a:xfrm>
          <a:off x="16268700" y="1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68775</xdr:rowOff>
    </xdr:from>
    <xdr:ext cx="534377" cy="259045"/>
    <xdr:sp macro="" textlink="">
      <xdr:nvSpPr>
        <xdr:cNvPr id="704" name="公債費該当値テキスト"/>
        <xdr:cNvSpPr txBox="1"/>
      </xdr:nvSpPr>
      <xdr:spPr>
        <a:xfrm>
          <a:off x="16370300" y="163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147841</xdr:rowOff>
    </xdr:from>
    <xdr:to>
      <xdr:col>81</xdr:col>
      <xdr:colOff>101600</xdr:colOff>
      <xdr:row>96</xdr:row>
      <xdr:rowOff>77991</xdr:rowOff>
    </xdr:to>
    <xdr:sp macro="" textlink="">
      <xdr:nvSpPr>
        <xdr:cNvPr id="705" name="楕円 704"/>
        <xdr:cNvSpPr/>
      </xdr:nvSpPr>
      <xdr:spPr>
        <a:xfrm>
          <a:off x="15430500" y="16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94518</xdr:rowOff>
    </xdr:from>
    <xdr:ext cx="534377" cy="259045"/>
    <xdr:sp macro="" textlink="">
      <xdr:nvSpPr>
        <xdr:cNvPr id="706" name="テキスト ボックス 705"/>
        <xdr:cNvSpPr txBox="1"/>
      </xdr:nvSpPr>
      <xdr:spPr>
        <a:xfrm>
          <a:off x="15214111" y="162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23013</xdr:rowOff>
    </xdr:from>
    <xdr:to>
      <xdr:col>76</xdr:col>
      <xdr:colOff>165100</xdr:colOff>
      <xdr:row>96</xdr:row>
      <xdr:rowOff>124613</xdr:rowOff>
    </xdr:to>
    <xdr:sp macro="" textlink="">
      <xdr:nvSpPr>
        <xdr:cNvPr id="707" name="楕円 706"/>
        <xdr:cNvSpPr/>
      </xdr:nvSpPr>
      <xdr:spPr>
        <a:xfrm>
          <a:off x="14541500" y="16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141140</xdr:rowOff>
    </xdr:from>
    <xdr:ext cx="534377" cy="259045"/>
    <xdr:sp macro="" textlink="">
      <xdr:nvSpPr>
        <xdr:cNvPr id="708" name="テキスト ボックス 707"/>
        <xdr:cNvSpPr txBox="1"/>
      </xdr:nvSpPr>
      <xdr:spPr>
        <a:xfrm>
          <a:off x="14325111" y="162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169075</xdr:rowOff>
    </xdr:from>
    <xdr:to>
      <xdr:col>72</xdr:col>
      <xdr:colOff>38100</xdr:colOff>
      <xdr:row>96</xdr:row>
      <xdr:rowOff>99225</xdr:rowOff>
    </xdr:to>
    <xdr:sp macro="" textlink="">
      <xdr:nvSpPr>
        <xdr:cNvPr id="709" name="楕円 708"/>
        <xdr:cNvSpPr/>
      </xdr:nvSpPr>
      <xdr:spPr>
        <a:xfrm>
          <a:off x="13652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115752</xdr:rowOff>
    </xdr:from>
    <xdr:ext cx="534377" cy="259045"/>
    <xdr:sp macro="" textlink="">
      <xdr:nvSpPr>
        <xdr:cNvPr id="710" name="テキスト ボックス 709"/>
        <xdr:cNvSpPr txBox="1"/>
      </xdr:nvSpPr>
      <xdr:spPr>
        <a:xfrm>
          <a:off x="13436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29083</xdr:rowOff>
    </xdr:from>
    <xdr:to>
      <xdr:col>67</xdr:col>
      <xdr:colOff>101600</xdr:colOff>
      <xdr:row>96</xdr:row>
      <xdr:rowOff>130683</xdr:rowOff>
    </xdr:to>
    <xdr:sp macro="" textlink="">
      <xdr:nvSpPr>
        <xdr:cNvPr id="711" name="楕円 710"/>
        <xdr:cNvSpPr/>
      </xdr:nvSpPr>
      <xdr:spPr>
        <a:xfrm>
          <a:off x="12763500" y="1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147210</xdr:rowOff>
    </xdr:from>
    <xdr:ext cx="534377" cy="259045"/>
    <xdr:sp macro="" textlink="">
      <xdr:nvSpPr>
        <xdr:cNvPr id="712" name="テキスト ボックス 711"/>
        <xdr:cNvSpPr txBox="1"/>
      </xdr:nvSpPr>
      <xdr:spPr>
        <a:xfrm>
          <a:off x="12547111" y="162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38" name="直線コネクタ 737"/>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39"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1"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2" name="直線コネクタ 741"/>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4"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5" name="フローチャート: 判断 744"/>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7" name="フローチャート: 判断 746"/>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48" name="テキスト ボックス 747"/>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0" name="フローチャート: 判断 749"/>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1" name="テキスト ボックス 750"/>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46464</xdr:rowOff>
    </xdr:from>
    <xdr:to>
      <xdr:col>102</xdr:col>
      <xdr:colOff>114300</xdr:colOff>
      <xdr:row>39</xdr:row>
      <xdr:rowOff>98878</xdr:rowOff>
    </xdr:to>
    <xdr:cxnSp macro="">
      <xdr:nvCxnSpPr>
        <xdr:cNvPr id="752" name="直線コネクタ 751"/>
        <xdr:cNvCxnSpPr/>
      </xdr:nvCxnSpPr>
      <xdr:spPr>
        <a:xfrm>
          <a:off x="18656300" y="6733014"/>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3" name="フローチャート: 判断 752"/>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4" name="テキスト ボックス 753"/>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5" name="フローチャート: 判断 754"/>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56" name="テキスト ボックス 755"/>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3"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167114</xdr:rowOff>
    </xdr:from>
    <xdr:to>
      <xdr:col>98</xdr:col>
      <xdr:colOff>38100</xdr:colOff>
      <xdr:row>39</xdr:row>
      <xdr:rowOff>97264</xdr:rowOff>
    </xdr:to>
    <xdr:sp macro="" textlink="">
      <xdr:nvSpPr>
        <xdr:cNvPr id="770" name="楕円 769"/>
        <xdr:cNvSpPr/>
      </xdr:nvSpPr>
      <xdr:spPr>
        <a:xfrm>
          <a:off x="18605500" y="6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113791</xdr:rowOff>
    </xdr:from>
    <xdr:ext cx="378565" cy="259045"/>
    <xdr:sp macro="" textlink="">
      <xdr:nvSpPr>
        <xdr:cNvPr id="771" name="テキスト ボックス 770"/>
        <xdr:cNvSpPr txBox="1"/>
      </xdr:nvSpPr>
      <xdr:spPr>
        <a:xfrm>
          <a:off x="18467017" y="645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530,292</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645,027</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114,735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年度に新型コロナウイルス感染症対応事業として行った特別定額給付金給付事業が皆減となったこと等により、総務費が一人当たり</a:t>
          </a:r>
          <a:r>
            <a:rPr kumimoji="1" lang="en-US" altLang="ja-JP" sz="1300">
              <a:latin typeface="ＭＳ Ｐゴシック" panose="020B0600070205080204" pitchFamily="50" charset="-128"/>
              <a:ea typeface="ＭＳ Ｐゴシック" panose="020B0600070205080204" pitchFamily="50" charset="-128"/>
            </a:rPr>
            <a:t>91,061</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171,681</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80,620</a:t>
          </a:r>
          <a:r>
            <a:rPr kumimoji="1" lang="ja-JP" altLang="en-US" sz="1300">
              <a:latin typeface="ＭＳ Ｐゴシック" panose="020B0600070205080204" pitchFamily="50" charset="-128"/>
              <a:ea typeface="ＭＳ Ｐゴシック" panose="020B0600070205080204" pitchFamily="50" charset="-128"/>
            </a:rPr>
            <a:t>円大幅減少したことや、東日本大震災の復興関連のハード事業が概ね完了したことに伴い、土木費が一人当たり</a:t>
          </a:r>
          <a:r>
            <a:rPr kumimoji="1" lang="en-US" altLang="ja-JP" sz="1300">
              <a:latin typeface="ＭＳ Ｐゴシック" panose="020B0600070205080204" pitchFamily="50" charset="-128"/>
              <a:ea typeface="ＭＳ Ｐゴシック" panose="020B0600070205080204" pitchFamily="50" charset="-128"/>
            </a:rPr>
            <a:t>90,956</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123,406</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32,450</a:t>
          </a:r>
          <a:r>
            <a:rPr kumimoji="1" lang="ja-JP" altLang="en-US" sz="1300">
              <a:latin typeface="ＭＳ Ｐゴシック" panose="020B0600070205080204" pitchFamily="50" charset="-128"/>
              <a:ea typeface="ＭＳ Ｐゴシック" panose="020B0600070205080204" pitchFamily="50" charset="-128"/>
            </a:rPr>
            <a:t>円大幅減少となったものである。</a:t>
          </a:r>
        </a:p>
        <a:p>
          <a:r>
            <a:rPr kumimoji="1" lang="ja-JP" altLang="en-US" sz="1300">
              <a:latin typeface="ＭＳ Ｐゴシック" panose="020B0600070205080204" pitchFamily="50" charset="-128"/>
              <a:ea typeface="ＭＳ Ｐゴシック" panose="020B0600070205080204" pitchFamily="50" charset="-128"/>
            </a:rPr>
            <a:t>　その他、変動の大きい費目の増減要因は次の通りである。民生費の増となった主な要因は、住民税非課税世帯等臨時特例給付金や子育て世帯への臨時特別給付金などの皆増である。農林水産業費の減となった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年度に八軒堀サイフォンの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年分の維持管理経費を基金へ積み立てた積立金の皆減である。商工費の増となった主な要因は、新型コロナウイルス感染症の感染拡大に伴い実施した緊急経済対策事業の増である。教育費の減となった主な要因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スクールによる情報通信ネットワーク環境整備事業を令和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集中して行ったものが減となったためである。災害復旧費の減となった主な要因は、東日本大震災による被害を受けたサイクルスポーツセンター及び令和元年度東日本台風による災害復旧事業が皆減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以降、震災復興特別交付税を財政調整基金へ積み立てており、財政調整基金残高の標準財政規模比が震災前に比べ高水準で推移している。また、実質収支額も震災からの復旧・復興事業で繰り越し事業として実施したものについて、事業完了等による不用額が依然として多額となっていることから、前年度と比較するとその比率は減っているものの、震災前と比較すると引き続き高く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年度の実質公債費比率の分子は</a:t>
          </a:r>
          <a:r>
            <a:rPr kumimoji="1" lang="en-US" altLang="ja-JP" sz="1400">
              <a:latin typeface="ＭＳ ゴシック" pitchFamily="49" charset="-128"/>
              <a:ea typeface="ＭＳ ゴシック" pitchFamily="49" charset="-128"/>
            </a:rPr>
            <a:t>622</a:t>
          </a:r>
          <a:r>
            <a:rPr kumimoji="1" lang="ja-JP" altLang="en-US" sz="1400">
              <a:latin typeface="ＭＳ ゴシック" pitchFamily="49" charset="-128"/>
              <a:ea typeface="ＭＳ ゴシック" pitchFamily="49" charset="-128"/>
            </a:rPr>
            <a:t>百万円となり、前年度より</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latin typeface="ＭＳ ゴシック" pitchFamily="49" charset="-128"/>
              <a:ea typeface="ＭＳ ゴシック" pitchFamily="49" charset="-128"/>
            </a:rPr>
            <a:t>3,946</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地方債現在高が引き続き高水準にあるとともに、将来負担額から控除される充当可能財源のうち充当可能基金には、東日本大震災以降、震災復興特別交付税が含まれていることに留意し、今後も健全な財政運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東日本大震災復興基金交付金返還等に伴い「災害復興基金」から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百万円を「財政調整基金」へ、市有地の売払い等の財産収入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百万円を「ふるさと振興資金」へ、宮城県からの交付金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百万円を「仙台空港周辺環境整備環境整備基金」へ、ふるさと寄附として採納した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百万円を「ふるさと寄附基金」へ積み立てたことにより、基金全体としては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百万円のうち、復旧・復興事業分は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％となっている。復旧・復興事業の進展に伴い、令和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％から減少しており、今後も復興交付金等の返還により減少していく見込みである。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①市営住宅建設基金：市営住宅及び共同施設の建設、修繕及び改良等に資するため設置したもの。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②ふるさと振興基金：地域の特性を活かし、個性的で魅力あるふるさとづくりを進めるため設置したもの。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③ふるさと寄附基金：寄附を通して、多くの人が参加するまちづくりを進めるため設置したもの。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④仙台空港周辺環境整備基金：仙台空港周辺環境整備の計画的推進を図るため設置したもの。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①災害公営住宅建設に係る起債の償還及び維持管理費として、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百万円を取り崩した一方で、交付された復興交付金等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②環境保全事業の財源として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百万円を取り崩した一方で、土地開発公社の残余財産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百万円及び、市営住宅跡地と仮設住宅跡地の売払収入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③認定こども園施設整備費助成事業やその他の財源として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百万円を取り崩した一方で、採納したふるさと寄附金等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④航空機騒音軽減対策事業やその他の財源として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百万円を取り崩した一方で、今後の空港関連事業に対する県からの交付金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⑤農地等整備事業の財源として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①～⑤：現状の管理運営を維持する。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百万円の取り崩しが発生した一方で、決算剰余金を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年度で下水道事業等会計への繰出金（除却費分）の支出を終えることから、令和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年度以降の取り崩し額のほとんどが通常分となる見込みである。なお、令和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％程度となっている。明確な基準は定めていないが、災害への備えや過去の実績額等を踏まえ、現在の水準で不足はないものと捉えている。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百万円積み立てた一方で、繰上償還等のために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年度に満期一括型償還の返済があることから、大きく減少する見込みであるが、財政調整基金とのバランスを考慮し管理運営していく。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43950658</v>
      </c>
      <c r="BO4" s="452"/>
      <c r="BP4" s="452"/>
      <c r="BQ4" s="452"/>
      <c r="BR4" s="452"/>
      <c r="BS4" s="452"/>
      <c r="BT4" s="452"/>
      <c r="BU4" s="453"/>
      <c r="BV4" s="451">
        <v>54500624</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v>
      </c>
      <c r="CU4" s="592"/>
      <c r="CV4" s="592"/>
      <c r="CW4" s="592"/>
      <c r="CX4" s="592"/>
      <c r="CY4" s="592"/>
      <c r="CZ4" s="592"/>
      <c r="DA4" s="593"/>
      <c r="DB4" s="591">
        <v>9.1</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42160306</v>
      </c>
      <c r="BO5" s="423"/>
      <c r="BP5" s="423"/>
      <c r="BQ5" s="423"/>
      <c r="BR5" s="423"/>
      <c r="BS5" s="423"/>
      <c r="BT5" s="423"/>
      <c r="BU5" s="424"/>
      <c r="BV5" s="422">
        <v>51379598</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95.7</v>
      </c>
      <c r="CU5" s="420"/>
      <c r="CV5" s="420"/>
      <c r="CW5" s="420"/>
      <c r="CX5" s="420"/>
      <c r="CY5" s="420"/>
      <c r="CZ5" s="420"/>
      <c r="DA5" s="421"/>
      <c r="DB5" s="419">
        <v>99.6</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1790352</v>
      </c>
      <c r="BO6" s="423"/>
      <c r="BP6" s="423"/>
      <c r="BQ6" s="423"/>
      <c r="BR6" s="423"/>
      <c r="BS6" s="423"/>
      <c r="BT6" s="423"/>
      <c r="BU6" s="424"/>
      <c r="BV6" s="422">
        <v>3121026</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101.6</v>
      </c>
      <c r="CU6" s="566"/>
      <c r="CV6" s="566"/>
      <c r="CW6" s="566"/>
      <c r="CX6" s="566"/>
      <c r="CY6" s="566"/>
      <c r="CZ6" s="566"/>
      <c r="DA6" s="567"/>
      <c r="DB6" s="565">
        <v>105.1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760076</v>
      </c>
      <c r="BO7" s="423"/>
      <c r="BP7" s="423"/>
      <c r="BQ7" s="423"/>
      <c r="BR7" s="423"/>
      <c r="BS7" s="423"/>
      <c r="BT7" s="423"/>
      <c r="BU7" s="424"/>
      <c r="BV7" s="422">
        <v>1639108</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17237077</v>
      </c>
      <c r="CU7" s="423"/>
      <c r="CV7" s="423"/>
      <c r="CW7" s="423"/>
      <c r="CX7" s="423"/>
      <c r="CY7" s="423"/>
      <c r="CZ7" s="423"/>
      <c r="DA7" s="424"/>
      <c r="DB7" s="422">
        <v>16240059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93</v>
      </c>
      <c r="AV8" s="481"/>
      <c r="AW8" s="481"/>
      <c r="AX8" s="481"/>
      <c r="AY8" s="436" t="s">
        <v>109</v>
      </c>
      <c r="AZ8" s="437"/>
      <c r="BA8" s="437"/>
      <c r="BB8" s="437"/>
      <c r="BC8" s="437"/>
      <c r="BD8" s="437"/>
      <c r="BE8" s="437"/>
      <c r="BF8" s="437"/>
      <c r="BG8" s="437"/>
      <c r="BH8" s="437"/>
      <c r="BI8" s="437"/>
      <c r="BJ8" s="437"/>
      <c r="BK8" s="437"/>
      <c r="BL8" s="437"/>
      <c r="BM8" s="438"/>
      <c r="BN8" s="422">
        <v>1030276</v>
      </c>
      <c r="BO8" s="423"/>
      <c r="BP8" s="423"/>
      <c r="BQ8" s="423"/>
      <c r="BR8" s="423"/>
      <c r="BS8" s="423"/>
      <c r="BT8" s="423"/>
      <c r="BU8" s="424"/>
      <c r="BV8" s="422">
        <v>1481918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0.83</v>
      </c>
      <c r="CU8" s="526"/>
      <c r="CV8" s="526"/>
      <c r="CW8" s="526"/>
      <c r="CX8" s="526"/>
      <c r="CY8" s="526"/>
      <c r="CZ8" s="526"/>
      <c r="DA8" s="527"/>
      <c r="DB8" s="525">
        <v>0.85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78718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-451642</v>
      </c>
      <c r="BO9" s="423"/>
      <c r="BP9" s="423"/>
      <c r="BQ9" s="423"/>
      <c r="BR9" s="423"/>
      <c r="BS9" s="423"/>
      <c r="BT9" s="423"/>
      <c r="BU9" s="424"/>
      <c r="BV9" s="422">
        <v>-283011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9.1</v>
      </c>
      <c r="CU9" s="420"/>
      <c r="CV9" s="420"/>
      <c r="CW9" s="420"/>
      <c r="CX9" s="420"/>
      <c r="CY9" s="420"/>
      <c r="CZ9" s="420"/>
      <c r="DA9" s="421"/>
      <c r="DB9" s="419">
        <v>10.7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76668</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74</v>
      </c>
      <c r="BO10" s="423"/>
      <c r="BP10" s="423"/>
      <c r="BQ10" s="423"/>
      <c r="BR10" s="423"/>
      <c r="BS10" s="423"/>
      <c r="BT10" s="423"/>
      <c r="BU10" s="424"/>
      <c r="BV10" s="422">
        <v>346</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93</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347000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79504</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101</v>
      </c>
      <c r="AV12" s="481"/>
      <c r="AW12" s="481"/>
      <c r="AX12" s="481"/>
      <c r="AY12" s="436" t="s">
        <v>135</v>
      </c>
      <c r="AZ12" s="437"/>
      <c r="BA12" s="437"/>
      <c r="BB12" s="437"/>
      <c r="BC12" s="437"/>
      <c r="BD12" s="437"/>
      <c r="BE12" s="437"/>
      <c r="BF12" s="437"/>
      <c r="BG12" s="437"/>
      <c r="BH12" s="437"/>
      <c r="BI12" s="437"/>
      <c r="BJ12" s="437"/>
      <c r="BK12" s="437"/>
      <c r="BL12" s="437"/>
      <c r="BM12" s="438"/>
      <c r="BN12" s="422">
        <v>391379</v>
      </c>
      <c r="BO12" s="423"/>
      <c r="BP12" s="423"/>
      <c r="BQ12" s="423"/>
      <c r="BR12" s="423"/>
      <c r="BS12" s="423"/>
      <c r="BT12" s="423"/>
      <c r="BU12" s="424"/>
      <c r="BV12" s="422">
        <v>1985449</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79074</v>
      </c>
      <c r="S13" s="510"/>
      <c r="T13" s="510"/>
      <c r="U13" s="510"/>
      <c r="V13" s="511"/>
      <c r="W13" s="512" t="s">
        <v>139</v>
      </c>
      <c r="X13" s="408"/>
      <c r="Y13" s="408"/>
      <c r="Z13" s="408"/>
      <c r="AA13" s="408"/>
      <c r="AB13" s="409"/>
      <c r="AC13" s="375">
        <v>1111</v>
      </c>
      <c r="AD13" s="376"/>
      <c r="AE13" s="376"/>
      <c r="AF13" s="376"/>
      <c r="AG13" s="377"/>
      <c r="AH13" s="375">
        <v>1222</v>
      </c>
      <c r="AI13" s="376"/>
      <c r="AJ13" s="376"/>
      <c r="AK13" s="376"/>
      <c r="AL13" s="435"/>
      <c r="AM13" s="479" t="s">
        <v>140</v>
      </c>
      <c r="AN13" s="379"/>
      <c r="AO13" s="379"/>
      <c r="AP13" s="379"/>
      <c r="AQ13" s="379"/>
      <c r="AR13" s="379"/>
      <c r="AS13" s="379"/>
      <c r="AT13" s="380"/>
      <c r="AU13" s="480" t="s">
        <v>105</v>
      </c>
      <c r="AV13" s="481"/>
      <c r="AW13" s="481"/>
      <c r="AX13" s="481"/>
      <c r="AY13" s="436" t="s">
        <v>141</v>
      </c>
      <c r="AZ13" s="437"/>
      <c r="BA13" s="437"/>
      <c r="BB13" s="437"/>
      <c r="BC13" s="437"/>
      <c r="BD13" s="437"/>
      <c r="BE13" s="437"/>
      <c r="BF13" s="437"/>
      <c r="BG13" s="437"/>
      <c r="BH13" s="437"/>
      <c r="BI13" s="437"/>
      <c r="BJ13" s="437"/>
      <c r="BK13" s="437"/>
      <c r="BL13" s="437"/>
      <c r="BM13" s="438"/>
      <c r="BN13" s="422">
        <v>-842947</v>
      </c>
      <c r="BO13" s="423"/>
      <c r="BP13" s="423"/>
      <c r="BQ13" s="423"/>
      <c r="BR13" s="423"/>
      <c r="BS13" s="423"/>
      <c r="BT13" s="423"/>
      <c r="BU13" s="424"/>
      <c r="BV13" s="422">
        <v>-1921114</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4.3</v>
      </c>
      <c r="CU13" s="420"/>
      <c r="CV13" s="420"/>
      <c r="CW13" s="420"/>
      <c r="CX13" s="420"/>
      <c r="CY13" s="420"/>
      <c r="CZ13" s="420"/>
      <c r="DA13" s="421"/>
      <c r="DB13" s="419">
        <v>3.9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79655</v>
      </c>
      <c r="S14" s="510"/>
      <c r="T14" s="510"/>
      <c r="U14" s="510"/>
      <c r="V14" s="511"/>
      <c r="W14" s="513"/>
      <c r="X14" s="411"/>
      <c r="Y14" s="411"/>
      <c r="Z14" s="411"/>
      <c r="AA14" s="411"/>
      <c r="AB14" s="412"/>
      <c r="AC14" s="502">
        <v>3.1</v>
      </c>
      <c r="AD14" s="503"/>
      <c r="AE14" s="503"/>
      <c r="AF14" s="503"/>
      <c r="AG14" s="504"/>
      <c r="AH14" s="502">
        <v>3.5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t="s">
        <v>145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79229</v>
      </c>
      <c r="S15" s="510"/>
      <c r="T15" s="510"/>
      <c r="U15" s="510"/>
      <c r="V15" s="511"/>
      <c r="W15" s="512" t="s">
        <v>147</v>
      </c>
      <c r="X15" s="408"/>
      <c r="Y15" s="408"/>
      <c r="Z15" s="408"/>
      <c r="AA15" s="408"/>
      <c r="AB15" s="409"/>
      <c r="AC15" s="375">
        <v>7720</v>
      </c>
      <c r="AD15" s="376"/>
      <c r="AE15" s="376"/>
      <c r="AF15" s="376"/>
      <c r="AG15" s="377"/>
      <c r="AH15" s="375">
        <v>7904</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10441289</v>
      </c>
      <c r="BO15" s="452"/>
      <c r="BP15" s="452"/>
      <c r="BQ15" s="452"/>
      <c r="BR15" s="452"/>
      <c r="BS15" s="452"/>
      <c r="BT15" s="452"/>
      <c r="BU15" s="453"/>
      <c r="BV15" s="451">
        <v>10726570</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21.8</v>
      </c>
      <c r="AD16" s="503"/>
      <c r="AE16" s="503"/>
      <c r="AF16" s="503"/>
      <c r="AG16" s="504"/>
      <c r="AH16" s="502">
        <v>22.7</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13044513</v>
      </c>
      <c r="BO16" s="423"/>
      <c r="BP16" s="423"/>
      <c r="BQ16" s="423"/>
      <c r="BR16" s="423"/>
      <c r="BS16" s="423"/>
      <c r="BT16" s="423"/>
      <c r="BU16" s="424"/>
      <c r="BV16" s="422">
        <v>12491949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26548</v>
      </c>
      <c r="AD17" s="376"/>
      <c r="AE17" s="376"/>
      <c r="AF17" s="376"/>
      <c r="AG17" s="377"/>
      <c r="AH17" s="375">
        <v>25707</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13247736</v>
      </c>
      <c r="BO17" s="423"/>
      <c r="BP17" s="423"/>
      <c r="BQ17" s="423"/>
      <c r="BR17" s="423"/>
      <c r="BS17" s="423"/>
      <c r="BT17" s="423"/>
      <c r="BU17" s="424"/>
      <c r="BV17" s="422">
        <v>13632713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98.18</v>
      </c>
      <c r="M18" s="475"/>
      <c r="N18" s="475"/>
      <c r="O18" s="475"/>
      <c r="P18" s="475"/>
      <c r="Q18" s="475"/>
      <c r="R18" s="476"/>
      <c r="S18" s="476"/>
      <c r="T18" s="476"/>
      <c r="U18" s="476"/>
      <c r="V18" s="477"/>
      <c r="W18" s="493"/>
      <c r="X18" s="494"/>
      <c r="Y18" s="494"/>
      <c r="Z18" s="494"/>
      <c r="AA18" s="494"/>
      <c r="AB18" s="518"/>
      <c r="AC18" s="392">
        <v>75</v>
      </c>
      <c r="AD18" s="393"/>
      <c r="AE18" s="393"/>
      <c r="AF18" s="393"/>
      <c r="AG18" s="478"/>
      <c r="AH18" s="392">
        <v>73.8</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16720571</v>
      </c>
      <c r="BO18" s="423"/>
      <c r="BP18" s="423"/>
      <c r="BQ18" s="423"/>
      <c r="BR18" s="423"/>
      <c r="BS18" s="423"/>
      <c r="BT18" s="423"/>
      <c r="BU18" s="424"/>
      <c r="BV18" s="422">
        <v>16100092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802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25981677</v>
      </c>
      <c r="BO19" s="423"/>
      <c r="BP19" s="423"/>
      <c r="BQ19" s="423"/>
      <c r="BR19" s="423"/>
      <c r="BS19" s="423"/>
      <c r="BT19" s="423"/>
      <c r="BU19" s="424"/>
      <c r="BV19" s="422">
        <v>26153210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29739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29636029</v>
      </c>
      <c r="BO22" s="452"/>
      <c r="BP22" s="452"/>
      <c r="BQ22" s="452"/>
      <c r="BR22" s="452"/>
      <c r="BS22" s="452"/>
      <c r="BT22" s="452"/>
      <c r="BU22" s="453"/>
      <c r="BV22" s="451">
        <v>29222359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24183255</v>
      </c>
      <c r="BO23" s="423"/>
      <c r="BP23" s="423"/>
      <c r="BQ23" s="423"/>
      <c r="BR23" s="423"/>
      <c r="BS23" s="423"/>
      <c r="BT23" s="423"/>
      <c r="BU23" s="424"/>
      <c r="BV23" s="422">
        <v>23559398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9750</v>
      </c>
      <c r="R24" s="376"/>
      <c r="S24" s="376"/>
      <c r="T24" s="376"/>
      <c r="U24" s="376"/>
      <c r="V24" s="377"/>
      <c r="W24" s="465"/>
      <c r="X24" s="402"/>
      <c r="Y24" s="403"/>
      <c r="Z24" s="378" t="s">
        <v>172</v>
      </c>
      <c r="AA24" s="379"/>
      <c r="AB24" s="379"/>
      <c r="AC24" s="379"/>
      <c r="AD24" s="379"/>
      <c r="AE24" s="379"/>
      <c r="AF24" s="379"/>
      <c r="AG24" s="380"/>
      <c r="AH24" s="375">
        <v>567</v>
      </c>
      <c r="AI24" s="376"/>
      <c r="AJ24" s="376"/>
      <c r="AK24" s="376"/>
      <c r="AL24" s="377"/>
      <c r="AM24" s="375">
        <v>1707237</v>
      </c>
      <c r="AN24" s="376"/>
      <c r="AO24" s="376"/>
      <c r="AP24" s="376"/>
      <c r="AQ24" s="376"/>
      <c r="AR24" s="377"/>
      <c r="AS24" s="375">
        <v>3011</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17980567</v>
      </c>
      <c r="BO24" s="423"/>
      <c r="BP24" s="423"/>
      <c r="BQ24" s="423"/>
      <c r="BR24" s="423"/>
      <c r="BS24" s="423"/>
      <c r="BT24" s="423"/>
      <c r="BU24" s="424"/>
      <c r="BV24" s="422">
        <v>17618463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2</v>
      </c>
      <c r="M25" s="376"/>
      <c r="N25" s="376"/>
      <c r="O25" s="376"/>
      <c r="P25" s="377"/>
      <c r="Q25" s="375">
        <v>7880</v>
      </c>
      <c r="R25" s="376"/>
      <c r="S25" s="376"/>
      <c r="T25" s="376"/>
      <c r="U25" s="376"/>
      <c r="V25" s="377"/>
      <c r="W25" s="465"/>
      <c r="X25" s="402"/>
      <c r="Y25" s="403"/>
      <c r="Z25" s="378" t="s">
        <v>175</v>
      </c>
      <c r="AA25" s="379"/>
      <c r="AB25" s="379"/>
      <c r="AC25" s="379"/>
      <c r="AD25" s="379"/>
      <c r="AE25" s="379"/>
      <c r="AF25" s="379"/>
      <c r="AG25" s="380"/>
      <c r="AH25" s="375">
        <v>100</v>
      </c>
      <c r="AI25" s="376"/>
      <c r="AJ25" s="376"/>
      <c r="AK25" s="376"/>
      <c r="AL25" s="377"/>
      <c r="AM25" s="375">
        <v>295200</v>
      </c>
      <c r="AN25" s="376"/>
      <c r="AO25" s="376"/>
      <c r="AP25" s="376"/>
      <c r="AQ25" s="376"/>
      <c r="AR25" s="377"/>
      <c r="AS25" s="375">
        <v>2952</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5276341</v>
      </c>
      <c r="BO25" s="452"/>
      <c r="BP25" s="452"/>
      <c r="BQ25" s="452"/>
      <c r="BR25" s="452"/>
      <c r="BS25" s="452"/>
      <c r="BT25" s="452"/>
      <c r="BU25" s="453"/>
      <c r="BV25" s="451">
        <v>3956190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6580</v>
      </c>
      <c r="R26" s="376"/>
      <c r="S26" s="376"/>
      <c r="T26" s="376"/>
      <c r="U26" s="376"/>
      <c r="V26" s="377"/>
      <c r="W26" s="465"/>
      <c r="X26" s="402"/>
      <c r="Y26" s="403"/>
      <c r="Z26" s="378" t="s">
        <v>178</v>
      </c>
      <c r="AA26" s="433"/>
      <c r="AB26" s="433"/>
      <c r="AC26" s="433"/>
      <c r="AD26" s="433"/>
      <c r="AE26" s="433"/>
      <c r="AF26" s="433"/>
      <c r="AG26" s="434"/>
      <c r="AH26" s="375">
        <v>36</v>
      </c>
      <c r="AI26" s="376"/>
      <c r="AJ26" s="376"/>
      <c r="AK26" s="376"/>
      <c r="AL26" s="377"/>
      <c r="AM26" s="375">
        <v>118476</v>
      </c>
      <c r="AN26" s="376"/>
      <c r="AO26" s="376"/>
      <c r="AP26" s="376"/>
      <c r="AQ26" s="376"/>
      <c r="AR26" s="377"/>
      <c r="AS26" s="375">
        <v>3291</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180</v>
      </c>
      <c r="F27" s="379"/>
      <c r="G27" s="379"/>
      <c r="H27" s="379"/>
      <c r="I27" s="379"/>
      <c r="J27" s="379"/>
      <c r="K27" s="380"/>
      <c r="L27" s="375">
        <v>1</v>
      </c>
      <c r="M27" s="376"/>
      <c r="N27" s="376"/>
      <c r="O27" s="376"/>
      <c r="P27" s="377"/>
      <c r="Q27" s="375">
        <v>5040</v>
      </c>
      <c r="R27" s="376"/>
      <c r="S27" s="376"/>
      <c r="T27" s="376"/>
      <c r="U27" s="376"/>
      <c r="V27" s="377"/>
      <c r="W27" s="465"/>
      <c r="X27" s="402"/>
      <c r="Y27" s="403"/>
      <c r="Z27" s="378" t="s">
        <v>181</v>
      </c>
      <c r="AA27" s="379"/>
      <c r="AB27" s="379"/>
      <c r="AC27" s="379"/>
      <c r="AD27" s="379"/>
      <c r="AE27" s="379"/>
      <c r="AF27" s="379"/>
      <c r="AG27" s="380"/>
      <c r="AH27" s="375">
        <v>3</v>
      </c>
      <c r="AI27" s="376"/>
      <c r="AJ27" s="376"/>
      <c r="AK27" s="376"/>
      <c r="AL27" s="377"/>
      <c r="AM27" s="375">
        <v>11859</v>
      </c>
      <c r="AN27" s="376"/>
      <c r="AO27" s="376"/>
      <c r="AP27" s="376"/>
      <c r="AQ27" s="376"/>
      <c r="AR27" s="377"/>
      <c r="AS27" s="375">
        <v>3953</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1325199</v>
      </c>
      <c r="BO27" s="457"/>
      <c r="BP27" s="457"/>
      <c r="BQ27" s="457"/>
      <c r="BR27" s="457"/>
      <c r="BS27" s="457"/>
      <c r="BT27" s="457"/>
      <c r="BU27" s="458"/>
      <c r="BV27" s="456">
        <v>1324988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4200</v>
      </c>
      <c r="R28" s="376"/>
      <c r="S28" s="376"/>
      <c r="T28" s="376"/>
      <c r="U28" s="376"/>
      <c r="V28" s="377"/>
      <c r="W28" s="465"/>
      <c r="X28" s="402"/>
      <c r="Y28" s="403"/>
      <c r="Z28" s="378" t="s">
        <v>184</v>
      </c>
      <c r="AA28" s="379"/>
      <c r="AB28" s="379"/>
      <c r="AC28" s="379"/>
      <c r="AD28" s="379"/>
      <c r="AE28" s="379"/>
      <c r="AF28" s="379"/>
      <c r="AG28" s="380"/>
      <c r="AH28" s="375" t="s">
        <v>137</v>
      </c>
      <c r="AI28" s="376"/>
      <c r="AJ28" s="376"/>
      <c r="AK28" s="376"/>
      <c r="AL28" s="377"/>
      <c r="AM28" s="375" t="s">
        <v>137</v>
      </c>
      <c r="AN28" s="376"/>
      <c r="AO28" s="376"/>
      <c r="AP28" s="376"/>
      <c r="AQ28" s="376"/>
      <c r="AR28" s="377"/>
      <c r="AS28" s="375" t="s">
        <v>137</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4092398</v>
      </c>
      <c r="BO28" s="452"/>
      <c r="BP28" s="452"/>
      <c r="BQ28" s="452"/>
      <c r="BR28" s="452"/>
      <c r="BS28" s="452"/>
      <c r="BT28" s="452"/>
      <c r="BU28" s="453"/>
      <c r="BV28" s="451">
        <v>3383703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21</v>
      </c>
      <c r="M29" s="376"/>
      <c r="N29" s="376"/>
      <c r="O29" s="376"/>
      <c r="P29" s="377"/>
      <c r="Q29" s="375">
        <v>3950</v>
      </c>
      <c r="R29" s="376"/>
      <c r="S29" s="376"/>
      <c r="T29" s="376"/>
      <c r="U29" s="376"/>
      <c r="V29" s="377"/>
      <c r="W29" s="466"/>
      <c r="X29" s="467"/>
      <c r="Y29" s="468"/>
      <c r="Z29" s="378" t="s">
        <v>187</v>
      </c>
      <c r="AA29" s="379"/>
      <c r="AB29" s="379"/>
      <c r="AC29" s="379"/>
      <c r="AD29" s="379"/>
      <c r="AE29" s="379"/>
      <c r="AF29" s="379"/>
      <c r="AG29" s="380"/>
      <c r="AH29" s="375">
        <v>570</v>
      </c>
      <c r="AI29" s="376"/>
      <c r="AJ29" s="376"/>
      <c r="AK29" s="376"/>
      <c r="AL29" s="377"/>
      <c r="AM29" s="375">
        <v>1719096</v>
      </c>
      <c r="AN29" s="376"/>
      <c r="AO29" s="376"/>
      <c r="AP29" s="376"/>
      <c r="AQ29" s="376"/>
      <c r="AR29" s="377"/>
      <c r="AS29" s="375">
        <v>3016</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853798</v>
      </c>
      <c r="BO29" s="423"/>
      <c r="BP29" s="423"/>
      <c r="BQ29" s="423"/>
      <c r="BR29" s="423"/>
      <c r="BS29" s="423"/>
      <c r="BT29" s="423"/>
      <c r="BU29" s="424"/>
      <c r="BV29" s="422">
        <v>953781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7529798</v>
      </c>
      <c r="BO30" s="457"/>
      <c r="BP30" s="457"/>
      <c r="BQ30" s="457"/>
      <c r="BR30" s="457"/>
      <c r="BS30" s="457"/>
      <c r="BT30" s="457"/>
      <c r="BU30" s="458"/>
      <c r="BV30" s="456">
        <v>5518648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196</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196</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名取市国民健康保険特別会計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IF('各会計、関係団体の財政状況及び健全化判断比率'!B31="","",'各会計、関係団体の財政状況及び健全化判断比率'!B31)</f>
        <v>名取市水道事業会計</v>
      </c>
      <c r="AP34" s="371"/>
      <c r="AQ34" s="371"/>
      <c r="AR34" s="371"/>
      <c r="AS34" s="371"/>
      <c r="AT34" s="371"/>
      <c r="AU34" s="371"/>
      <c r="AV34" s="371"/>
      <c r="AW34" s="371"/>
      <c r="AX34" s="371"/>
      <c r="AY34" s="371"/>
      <c r="AZ34" s="371"/>
      <c r="BA34" s="371"/>
      <c r="BB34" s="371"/>
      <c r="BC34" s="371"/>
      <c r="BD34" s="178"/>
      <c r="BE34" s="370">
        <f>IF(BG34="","",MAX(C34:D43,U34:V43,AM34:AN43)+1)</f>
        <v>10</v>
      </c>
      <c r="BF34" s="370"/>
      <c r="BG34" s="371" t="str">
        <f>IF('各会計、関係団体の財政状況及び健全化判断比率'!B33="","",'各会計、関係団体の財政状況及び健全化判断比率'!B33)</f>
        <v>名取市宅地造成事業特別会計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宮城県後期高齢者医療広域連合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名取市文化振興財団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名取市土地取得特別会計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名取市介護保険特別会計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IF('各会計、関係団体の財政状況及び健全化判断比率'!B32="","",'各会計、関係団体の財政状況及び健全化判断比率'!B32)</f>
        <v>名取市下水道事業等会計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宮城県市町村自治振興センター</v>
      </c>
      <c r="BZ35" s="371"/>
      <c r="CA35" s="371"/>
      <c r="CB35" s="371"/>
      <c r="CC35" s="371"/>
      <c r="CD35" s="371"/>
      <c r="CE35" s="371"/>
      <c r="CF35" s="371"/>
      <c r="CG35" s="371"/>
      <c r="CH35" s="371"/>
      <c r="CI35" s="371"/>
      <c r="CJ35" s="371"/>
      <c r="CK35" s="371"/>
      <c r="CL35" s="371"/>
      <c r="CM35" s="371"/>
      <c r="CN35" s="178"/>
      <c r="CO35" s="370">
        <f t="shared" ref="CO35:CO43" si="3">IF(CQ35="","",CO34+1)</f>
        <v>17</v>
      </c>
      <c r="CP35" s="370"/>
      <c r="CQ35" s="371" t="str">
        <f>IF('各会計、関係団体の財政状況及び健全化判断比率'!BS8="","",'各会計、関係団体の財政状況及び健全化判断比率'!BS8)</f>
        <v>名取まちづくり株式会社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名取市休日夜間急患センター特別会計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名取市後期高齢者医療特別会計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亘理名取共立衛生処理組合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名取市被災市街地復興土地区画整理事業特別会計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宮城県市町村非常勤消防団員補償報償組合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宮城県市町村職員退職手当組合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5" t="s">
        <v>224</v>
      </c>
      <c r="C5" s="696"/>
      <c r="D5" s="696"/>
      <c r="E5" s="696"/>
      <c r="F5" s="696"/>
      <c r="G5" s="696"/>
      <c r="H5" s="696"/>
      <c r="I5" s="696"/>
      <c r="J5" s="696"/>
      <c r="K5" s="696"/>
      <c r="L5" s="696"/>
      <c r="M5" s="696"/>
      <c r="N5" s="696"/>
      <c r="O5" s="696"/>
      <c r="P5" s="696"/>
      <c r="Q5" s="697"/>
      <c r="R5" s="681">
        <v>11863018</v>
      </c>
      <c r="S5" s="682"/>
      <c r="T5" s="682"/>
      <c r="U5" s="682"/>
      <c r="V5" s="682"/>
      <c r="W5" s="682"/>
      <c r="X5" s="682"/>
      <c r="Y5" s="725"/>
      <c r="Z5" s="743">
        <v>27</v>
      </c>
      <c r="AA5" s="743"/>
      <c r="AB5" s="743"/>
      <c r="AC5" s="743"/>
      <c r="AD5" s="744">
        <v>11020339</v>
      </c>
      <c r="AE5" s="744"/>
      <c r="AF5" s="744"/>
      <c r="AG5" s="744"/>
      <c r="AH5" s="744"/>
      <c r="AI5" s="744"/>
      <c r="AJ5" s="744"/>
      <c r="AK5" s="744"/>
      <c r="AL5" s="726">
        <v>66.900000000000006</v>
      </c>
      <c r="AM5" s="700"/>
      <c r="AN5" s="700"/>
      <c r="AO5" s="727"/>
      <c r="AP5" s="695" t="s">
        <v>225</v>
      </c>
      <c r="AQ5" s="696"/>
      <c r="AR5" s="696"/>
      <c r="AS5" s="696"/>
      <c r="AT5" s="696"/>
      <c r="AU5" s="696"/>
      <c r="AV5" s="696"/>
      <c r="AW5" s="696"/>
      <c r="AX5" s="696"/>
      <c r="AY5" s="696"/>
      <c r="AZ5" s="696"/>
      <c r="BA5" s="696"/>
      <c r="BB5" s="696"/>
      <c r="BC5" s="696"/>
      <c r="BD5" s="696"/>
      <c r="BE5" s="696"/>
      <c r="BF5" s="697"/>
      <c r="BG5" s="628">
        <v>11010906</v>
      </c>
      <c r="BH5" s="629"/>
      <c r="BI5" s="629"/>
      <c r="BJ5" s="629"/>
      <c r="BK5" s="629"/>
      <c r="BL5" s="629"/>
      <c r="BM5" s="629"/>
      <c r="BN5" s="630"/>
      <c r="BO5" s="655">
        <v>92.8</v>
      </c>
      <c r="BP5" s="655"/>
      <c r="BQ5" s="655"/>
      <c r="BR5" s="655"/>
      <c r="BS5" s="656">
        <v>110069</v>
      </c>
      <c r="BT5" s="656"/>
      <c r="BU5" s="656"/>
      <c r="BV5" s="656"/>
      <c r="BW5" s="656"/>
      <c r="BX5" s="656"/>
      <c r="BY5" s="656"/>
      <c r="BZ5" s="656"/>
      <c r="CA5" s="656"/>
      <c r="CB5" s="723"/>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229</v>
      </c>
      <c r="C6" s="626"/>
      <c r="D6" s="626"/>
      <c r="E6" s="626"/>
      <c r="F6" s="626"/>
      <c r="G6" s="626"/>
      <c r="H6" s="626"/>
      <c r="I6" s="626"/>
      <c r="J6" s="626"/>
      <c r="K6" s="626"/>
      <c r="L6" s="626"/>
      <c r="M6" s="626"/>
      <c r="N6" s="626"/>
      <c r="O6" s="626"/>
      <c r="P6" s="626"/>
      <c r="Q6" s="627"/>
      <c r="R6" s="628">
        <v>304747</v>
      </c>
      <c r="S6" s="629"/>
      <c r="T6" s="629"/>
      <c r="U6" s="629"/>
      <c r="V6" s="629"/>
      <c r="W6" s="629"/>
      <c r="X6" s="629"/>
      <c r="Y6" s="630"/>
      <c r="Z6" s="655">
        <v>0.7</v>
      </c>
      <c r="AA6" s="655"/>
      <c r="AB6" s="655"/>
      <c r="AC6" s="655"/>
      <c r="AD6" s="656">
        <v>304747</v>
      </c>
      <c r="AE6" s="656"/>
      <c r="AF6" s="656"/>
      <c r="AG6" s="656"/>
      <c r="AH6" s="656"/>
      <c r="AI6" s="656"/>
      <c r="AJ6" s="656"/>
      <c r="AK6" s="656"/>
      <c r="AL6" s="631">
        <v>1.9</v>
      </c>
      <c r="AM6" s="632"/>
      <c r="AN6" s="632"/>
      <c r="AO6" s="657"/>
      <c r="AP6" s="625" t="s">
        <v>230</v>
      </c>
      <c r="AQ6" s="626"/>
      <c r="AR6" s="626"/>
      <c r="AS6" s="626"/>
      <c r="AT6" s="626"/>
      <c r="AU6" s="626"/>
      <c r="AV6" s="626"/>
      <c r="AW6" s="626"/>
      <c r="AX6" s="626"/>
      <c r="AY6" s="626"/>
      <c r="AZ6" s="626"/>
      <c r="BA6" s="626"/>
      <c r="BB6" s="626"/>
      <c r="BC6" s="626"/>
      <c r="BD6" s="626"/>
      <c r="BE6" s="626"/>
      <c r="BF6" s="627"/>
      <c r="BG6" s="628">
        <v>11010906</v>
      </c>
      <c r="BH6" s="629"/>
      <c r="BI6" s="629"/>
      <c r="BJ6" s="629"/>
      <c r="BK6" s="629"/>
      <c r="BL6" s="629"/>
      <c r="BM6" s="629"/>
      <c r="BN6" s="630"/>
      <c r="BO6" s="655">
        <v>92.8</v>
      </c>
      <c r="BP6" s="655"/>
      <c r="BQ6" s="655"/>
      <c r="BR6" s="655"/>
      <c r="BS6" s="656">
        <v>110069</v>
      </c>
      <c r="BT6" s="656"/>
      <c r="BU6" s="656"/>
      <c r="BV6" s="656"/>
      <c r="BW6" s="656"/>
      <c r="BX6" s="656"/>
      <c r="BY6" s="656"/>
      <c r="BZ6" s="656"/>
      <c r="CA6" s="656"/>
      <c r="CB6" s="723"/>
      <c r="CD6" s="684" t="s">
        <v>231</v>
      </c>
      <c r="CE6" s="685"/>
      <c r="CF6" s="685"/>
      <c r="CG6" s="685"/>
      <c r="CH6" s="685"/>
      <c r="CI6" s="685"/>
      <c r="CJ6" s="685"/>
      <c r="CK6" s="685"/>
      <c r="CL6" s="685"/>
      <c r="CM6" s="685"/>
      <c r="CN6" s="685"/>
      <c r="CO6" s="685"/>
      <c r="CP6" s="685"/>
      <c r="CQ6" s="686"/>
      <c r="CR6" s="628">
        <v>239439</v>
      </c>
      <c r="CS6" s="629"/>
      <c r="CT6" s="629"/>
      <c r="CU6" s="629"/>
      <c r="CV6" s="629"/>
      <c r="CW6" s="629"/>
      <c r="CX6" s="629"/>
      <c r="CY6" s="630"/>
      <c r="CZ6" s="726">
        <v>0.6</v>
      </c>
      <c r="DA6" s="700"/>
      <c r="DB6" s="700"/>
      <c r="DC6" s="729"/>
      <c r="DD6" s="634" t="s">
        <v>128</v>
      </c>
      <c r="DE6" s="629"/>
      <c r="DF6" s="629"/>
      <c r="DG6" s="629"/>
      <c r="DH6" s="629"/>
      <c r="DI6" s="629"/>
      <c r="DJ6" s="629"/>
      <c r="DK6" s="629"/>
      <c r="DL6" s="629"/>
      <c r="DM6" s="629"/>
      <c r="DN6" s="629"/>
      <c r="DO6" s="629"/>
      <c r="DP6" s="630"/>
      <c r="DQ6" s="634">
        <v>239439</v>
      </c>
      <c r="DR6" s="629"/>
      <c r="DS6" s="629"/>
      <c r="DT6" s="629"/>
      <c r="DU6" s="629"/>
      <c r="DV6" s="629"/>
      <c r="DW6" s="629"/>
      <c r="DX6" s="629"/>
      <c r="DY6" s="629"/>
      <c r="DZ6" s="629"/>
      <c r="EA6" s="629"/>
      <c r="EB6" s="629"/>
      <c r="EC6" s="669"/>
    </row>
    <row r="7" spans="2:143" ht="11.25" customHeight="1" x14ac:dyDescent="0.15">
      <c r="B7" s="625" t="s">
        <v>232</v>
      </c>
      <c r="C7" s="626"/>
      <c r="D7" s="626"/>
      <c r="E7" s="626"/>
      <c r="F7" s="626"/>
      <c r="G7" s="626"/>
      <c r="H7" s="626"/>
      <c r="I7" s="626"/>
      <c r="J7" s="626"/>
      <c r="K7" s="626"/>
      <c r="L7" s="626"/>
      <c r="M7" s="626"/>
      <c r="N7" s="626"/>
      <c r="O7" s="626"/>
      <c r="P7" s="626"/>
      <c r="Q7" s="627"/>
      <c r="R7" s="628">
        <v>4538</v>
      </c>
      <c r="S7" s="629"/>
      <c r="T7" s="629"/>
      <c r="U7" s="629"/>
      <c r="V7" s="629"/>
      <c r="W7" s="629"/>
      <c r="X7" s="629"/>
      <c r="Y7" s="630"/>
      <c r="Z7" s="655">
        <v>0</v>
      </c>
      <c r="AA7" s="655"/>
      <c r="AB7" s="655"/>
      <c r="AC7" s="655"/>
      <c r="AD7" s="656">
        <v>4538</v>
      </c>
      <c r="AE7" s="656"/>
      <c r="AF7" s="656"/>
      <c r="AG7" s="656"/>
      <c r="AH7" s="656"/>
      <c r="AI7" s="656"/>
      <c r="AJ7" s="656"/>
      <c r="AK7" s="656"/>
      <c r="AL7" s="631">
        <v>0</v>
      </c>
      <c r="AM7" s="632"/>
      <c r="AN7" s="632"/>
      <c r="AO7" s="657"/>
      <c r="AP7" s="625" t="s">
        <v>233</v>
      </c>
      <c r="AQ7" s="626"/>
      <c r="AR7" s="626"/>
      <c r="AS7" s="626"/>
      <c r="AT7" s="626"/>
      <c r="AU7" s="626"/>
      <c r="AV7" s="626"/>
      <c r="AW7" s="626"/>
      <c r="AX7" s="626"/>
      <c r="AY7" s="626"/>
      <c r="AZ7" s="626"/>
      <c r="BA7" s="626"/>
      <c r="BB7" s="626"/>
      <c r="BC7" s="626"/>
      <c r="BD7" s="626"/>
      <c r="BE7" s="626"/>
      <c r="BF7" s="627"/>
      <c r="BG7" s="628">
        <v>5072065</v>
      </c>
      <c r="BH7" s="629"/>
      <c r="BI7" s="629"/>
      <c r="BJ7" s="629"/>
      <c r="BK7" s="629"/>
      <c r="BL7" s="629"/>
      <c r="BM7" s="629"/>
      <c r="BN7" s="630"/>
      <c r="BO7" s="655">
        <v>42.8</v>
      </c>
      <c r="BP7" s="655"/>
      <c r="BQ7" s="655"/>
      <c r="BR7" s="655"/>
      <c r="BS7" s="656">
        <v>110069</v>
      </c>
      <c r="BT7" s="656"/>
      <c r="BU7" s="656"/>
      <c r="BV7" s="656"/>
      <c r="BW7" s="656"/>
      <c r="BX7" s="656"/>
      <c r="BY7" s="656"/>
      <c r="BZ7" s="656"/>
      <c r="CA7" s="656"/>
      <c r="CB7" s="723"/>
      <c r="CD7" s="670" t="s">
        <v>234</v>
      </c>
      <c r="CE7" s="667"/>
      <c r="CF7" s="667"/>
      <c r="CG7" s="667"/>
      <c r="CH7" s="667"/>
      <c r="CI7" s="667"/>
      <c r="CJ7" s="667"/>
      <c r="CK7" s="667"/>
      <c r="CL7" s="667"/>
      <c r="CM7" s="667"/>
      <c r="CN7" s="667"/>
      <c r="CO7" s="667"/>
      <c r="CP7" s="667"/>
      <c r="CQ7" s="668"/>
      <c r="CR7" s="628">
        <v>7239685</v>
      </c>
      <c r="CS7" s="629"/>
      <c r="CT7" s="629"/>
      <c r="CU7" s="629"/>
      <c r="CV7" s="629"/>
      <c r="CW7" s="629"/>
      <c r="CX7" s="629"/>
      <c r="CY7" s="630"/>
      <c r="CZ7" s="655">
        <v>17.2</v>
      </c>
      <c r="DA7" s="655"/>
      <c r="DB7" s="655"/>
      <c r="DC7" s="655"/>
      <c r="DD7" s="634">
        <v>326366</v>
      </c>
      <c r="DE7" s="629"/>
      <c r="DF7" s="629"/>
      <c r="DG7" s="629"/>
      <c r="DH7" s="629"/>
      <c r="DI7" s="629"/>
      <c r="DJ7" s="629"/>
      <c r="DK7" s="629"/>
      <c r="DL7" s="629"/>
      <c r="DM7" s="629"/>
      <c r="DN7" s="629"/>
      <c r="DO7" s="629"/>
      <c r="DP7" s="630"/>
      <c r="DQ7" s="634">
        <v>6585348</v>
      </c>
      <c r="DR7" s="629"/>
      <c r="DS7" s="629"/>
      <c r="DT7" s="629"/>
      <c r="DU7" s="629"/>
      <c r="DV7" s="629"/>
      <c r="DW7" s="629"/>
      <c r="DX7" s="629"/>
      <c r="DY7" s="629"/>
      <c r="DZ7" s="629"/>
      <c r="EA7" s="629"/>
      <c r="EB7" s="629"/>
      <c r="EC7" s="669"/>
    </row>
    <row r="8" spans="2:143" ht="11.25" customHeight="1" x14ac:dyDescent="0.15">
      <c r="B8" s="625" t="s">
        <v>235</v>
      </c>
      <c r="C8" s="626"/>
      <c r="D8" s="626"/>
      <c r="E8" s="626"/>
      <c r="F8" s="626"/>
      <c r="G8" s="626"/>
      <c r="H8" s="626"/>
      <c r="I8" s="626"/>
      <c r="J8" s="626"/>
      <c r="K8" s="626"/>
      <c r="L8" s="626"/>
      <c r="M8" s="626"/>
      <c r="N8" s="626"/>
      <c r="O8" s="626"/>
      <c r="P8" s="626"/>
      <c r="Q8" s="627"/>
      <c r="R8" s="628">
        <v>41246</v>
      </c>
      <c r="S8" s="629"/>
      <c r="T8" s="629"/>
      <c r="U8" s="629"/>
      <c r="V8" s="629"/>
      <c r="W8" s="629"/>
      <c r="X8" s="629"/>
      <c r="Y8" s="630"/>
      <c r="Z8" s="655">
        <v>0.1</v>
      </c>
      <c r="AA8" s="655"/>
      <c r="AB8" s="655"/>
      <c r="AC8" s="655"/>
      <c r="AD8" s="656">
        <v>41246</v>
      </c>
      <c r="AE8" s="656"/>
      <c r="AF8" s="656"/>
      <c r="AG8" s="656"/>
      <c r="AH8" s="656"/>
      <c r="AI8" s="656"/>
      <c r="AJ8" s="656"/>
      <c r="AK8" s="656"/>
      <c r="AL8" s="631">
        <v>0.3</v>
      </c>
      <c r="AM8" s="632"/>
      <c r="AN8" s="632"/>
      <c r="AO8" s="657"/>
      <c r="AP8" s="625" t="s">
        <v>236</v>
      </c>
      <c r="AQ8" s="626"/>
      <c r="AR8" s="626"/>
      <c r="AS8" s="626"/>
      <c r="AT8" s="626"/>
      <c r="AU8" s="626"/>
      <c r="AV8" s="626"/>
      <c r="AW8" s="626"/>
      <c r="AX8" s="626"/>
      <c r="AY8" s="626"/>
      <c r="AZ8" s="626"/>
      <c r="BA8" s="626"/>
      <c r="BB8" s="626"/>
      <c r="BC8" s="626"/>
      <c r="BD8" s="626"/>
      <c r="BE8" s="626"/>
      <c r="BF8" s="627"/>
      <c r="BG8" s="628">
        <v>140591</v>
      </c>
      <c r="BH8" s="629"/>
      <c r="BI8" s="629"/>
      <c r="BJ8" s="629"/>
      <c r="BK8" s="629"/>
      <c r="BL8" s="629"/>
      <c r="BM8" s="629"/>
      <c r="BN8" s="630"/>
      <c r="BO8" s="655">
        <v>1.2</v>
      </c>
      <c r="BP8" s="655"/>
      <c r="BQ8" s="655"/>
      <c r="BR8" s="655"/>
      <c r="BS8" s="656" t="s">
        <v>128</v>
      </c>
      <c r="BT8" s="656"/>
      <c r="BU8" s="656"/>
      <c r="BV8" s="656"/>
      <c r="BW8" s="656"/>
      <c r="BX8" s="656"/>
      <c r="BY8" s="656"/>
      <c r="BZ8" s="656"/>
      <c r="CA8" s="656"/>
      <c r="CB8" s="723"/>
      <c r="CD8" s="670" t="s">
        <v>237</v>
      </c>
      <c r="CE8" s="667"/>
      <c r="CF8" s="667"/>
      <c r="CG8" s="667"/>
      <c r="CH8" s="667"/>
      <c r="CI8" s="667"/>
      <c r="CJ8" s="667"/>
      <c r="CK8" s="667"/>
      <c r="CL8" s="667"/>
      <c r="CM8" s="667"/>
      <c r="CN8" s="667"/>
      <c r="CO8" s="667"/>
      <c r="CP8" s="667"/>
      <c r="CQ8" s="668"/>
      <c r="CR8" s="628">
        <v>12956236</v>
      </c>
      <c r="CS8" s="629"/>
      <c r="CT8" s="629"/>
      <c r="CU8" s="629"/>
      <c r="CV8" s="629"/>
      <c r="CW8" s="629"/>
      <c r="CX8" s="629"/>
      <c r="CY8" s="630"/>
      <c r="CZ8" s="655">
        <v>30.7</v>
      </c>
      <c r="DA8" s="655"/>
      <c r="DB8" s="655"/>
      <c r="DC8" s="655"/>
      <c r="DD8" s="634">
        <v>179441</v>
      </c>
      <c r="DE8" s="629"/>
      <c r="DF8" s="629"/>
      <c r="DG8" s="629"/>
      <c r="DH8" s="629"/>
      <c r="DI8" s="629"/>
      <c r="DJ8" s="629"/>
      <c r="DK8" s="629"/>
      <c r="DL8" s="629"/>
      <c r="DM8" s="629"/>
      <c r="DN8" s="629"/>
      <c r="DO8" s="629"/>
      <c r="DP8" s="630"/>
      <c r="DQ8" s="634">
        <v>5379679</v>
      </c>
      <c r="DR8" s="629"/>
      <c r="DS8" s="629"/>
      <c r="DT8" s="629"/>
      <c r="DU8" s="629"/>
      <c r="DV8" s="629"/>
      <c r="DW8" s="629"/>
      <c r="DX8" s="629"/>
      <c r="DY8" s="629"/>
      <c r="DZ8" s="629"/>
      <c r="EA8" s="629"/>
      <c r="EB8" s="629"/>
      <c r="EC8" s="669"/>
    </row>
    <row r="9" spans="2:143" ht="11.25" customHeight="1" x14ac:dyDescent="0.15">
      <c r="B9" s="625" t="s">
        <v>238</v>
      </c>
      <c r="C9" s="626"/>
      <c r="D9" s="626"/>
      <c r="E9" s="626"/>
      <c r="F9" s="626"/>
      <c r="G9" s="626"/>
      <c r="H9" s="626"/>
      <c r="I9" s="626"/>
      <c r="J9" s="626"/>
      <c r="K9" s="626"/>
      <c r="L9" s="626"/>
      <c r="M9" s="626"/>
      <c r="N9" s="626"/>
      <c r="O9" s="626"/>
      <c r="P9" s="626"/>
      <c r="Q9" s="627"/>
      <c r="R9" s="628">
        <v>47346</v>
      </c>
      <c r="S9" s="629"/>
      <c r="T9" s="629"/>
      <c r="U9" s="629"/>
      <c r="V9" s="629"/>
      <c r="W9" s="629"/>
      <c r="X9" s="629"/>
      <c r="Y9" s="630"/>
      <c r="Z9" s="655">
        <v>0.1</v>
      </c>
      <c r="AA9" s="655"/>
      <c r="AB9" s="655"/>
      <c r="AC9" s="655"/>
      <c r="AD9" s="656">
        <v>47346</v>
      </c>
      <c r="AE9" s="656"/>
      <c r="AF9" s="656"/>
      <c r="AG9" s="656"/>
      <c r="AH9" s="656"/>
      <c r="AI9" s="656"/>
      <c r="AJ9" s="656"/>
      <c r="AK9" s="656"/>
      <c r="AL9" s="631">
        <v>0.3</v>
      </c>
      <c r="AM9" s="632"/>
      <c r="AN9" s="632"/>
      <c r="AO9" s="657"/>
      <c r="AP9" s="625" t="s">
        <v>239</v>
      </c>
      <c r="AQ9" s="626"/>
      <c r="AR9" s="626"/>
      <c r="AS9" s="626"/>
      <c r="AT9" s="626"/>
      <c r="AU9" s="626"/>
      <c r="AV9" s="626"/>
      <c r="AW9" s="626"/>
      <c r="AX9" s="626"/>
      <c r="AY9" s="626"/>
      <c r="AZ9" s="626"/>
      <c r="BA9" s="626"/>
      <c r="BB9" s="626"/>
      <c r="BC9" s="626"/>
      <c r="BD9" s="626"/>
      <c r="BE9" s="626"/>
      <c r="BF9" s="627"/>
      <c r="BG9" s="628">
        <v>4222720</v>
      </c>
      <c r="BH9" s="629"/>
      <c r="BI9" s="629"/>
      <c r="BJ9" s="629"/>
      <c r="BK9" s="629"/>
      <c r="BL9" s="629"/>
      <c r="BM9" s="629"/>
      <c r="BN9" s="630"/>
      <c r="BO9" s="655">
        <v>35.6</v>
      </c>
      <c r="BP9" s="655"/>
      <c r="BQ9" s="655"/>
      <c r="BR9" s="655"/>
      <c r="BS9" s="656" t="s">
        <v>128</v>
      </c>
      <c r="BT9" s="656"/>
      <c r="BU9" s="656"/>
      <c r="BV9" s="656"/>
      <c r="BW9" s="656"/>
      <c r="BX9" s="656"/>
      <c r="BY9" s="656"/>
      <c r="BZ9" s="656"/>
      <c r="CA9" s="656"/>
      <c r="CB9" s="723"/>
      <c r="CD9" s="670" t="s">
        <v>240</v>
      </c>
      <c r="CE9" s="667"/>
      <c r="CF9" s="667"/>
      <c r="CG9" s="667"/>
      <c r="CH9" s="667"/>
      <c r="CI9" s="667"/>
      <c r="CJ9" s="667"/>
      <c r="CK9" s="667"/>
      <c r="CL9" s="667"/>
      <c r="CM9" s="667"/>
      <c r="CN9" s="667"/>
      <c r="CO9" s="667"/>
      <c r="CP9" s="667"/>
      <c r="CQ9" s="668"/>
      <c r="CR9" s="628">
        <v>2912516</v>
      </c>
      <c r="CS9" s="629"/>
      <c r="CT9" s="629"/>
      <c r="CU9" s="629"/>
      <c r="CV9" s="629"/>
      <c r="CW9" s="629"/>
      <c r="CX9" s="629"/>
      <c r="CY9" s="630"/>
      <c r="CZ9" s="655">
        <v>6.9</v>
      </c>
      <c r="DA9" s="655"/>
      <c r="DB9" s="655"/>
      <c r="DC9" s="655"/>
      <c r="DD9" s="634">
        <v>70363</v>
      </c>
      <c r="DE9" s="629"/>
      <c r="DF9" s="629"/>
      <c r="DG9" s="629"/>
      <c r="DH9" s="629"/>
      <c r="DI9" s="629"/>
      <c r="DJ9" s="629"/>
      <c r="DK9" s="629"/>
      <c r="DL9" s="629"/>
      <c r="DM9" s="629"/>
      <c r="DN9" s="629"/>
      <c r="DO9" s="629"/>
      <c r="DP9" s="630"/>
      <c r="DQ9" s="634">
        <v>2064714</v>
      </c>
      <c r="DR9" s="629"/>
      <c r="DS9" s="629"/>
      <c r="DT9" s="629"/>
      <c r="DU9" s="629"/>
      <c r="DV9" s="629"/>
      <c r="DW9" s="629"/>
      <c r="DX9" s="629"/>
      <c r="DY9" s="629"/>
      <c r="DZ9" s="629"/>
      <c r="EA9" s="629"/>
      <c r="EB9" s="629"/>
      <c r="EC9" s="669"/>
    </row>
    <row r="10" spans="2:143" ht="11.25" customHeight="1" x14ac:dyDescent="0.15">
      <c r="B10" s="625" t="s">
        <v>241</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313589</v>
      </c>
      <c r="BH10" s="629"/>
      <c r="BI10" s="629"/>
      <c r="BJ10" s="629"/>
      <c r="BK10" s="629"/>
      <c r="BL10" s="629"/>
      <c r="BM10" s="629"/>
      <c r="BN10" s="630"/>
      <c r="BO10" s="655">
        <v>2.6</v>
      </c>
      <c r="BP10" s="655"/>
      <c r="BQ10" s="655"/>
      <c r="BR10" s="655"/>
      <c r="BS10" s="656" t="s">
        <v>128</v>
      </c>
      <c r="BT10" s="656"/>
      <c r="BU10" s="656"/>
      <c r="BV10" s="656"/>
      <c r="BW10" s="656"/>
      <c r="BX10" s="656"/>
      <c r="BY10" s="656"/>
      <c r="BZ10" s="656"/>
      <c r="CA10" s="656"/>
      <c r="CB10" s="723"/>
      <c r="CD10" s="670" t="s">
        <v>243</v>
      </c>
      <c r="CE10" s="667"/>
      <c r="CF10" s="667"/>
      <c r="CG10" s="667"/>
      <c r="CH10" s="667"/>
      <c r="CI10" s="667"/>
      <c r="CJ10" s="667"/>
      <c r="CK10" s="667"/>
      <c r="CL10" s="667"/>
      <c r="CM10" s="667"/>
      <c r="CN10" s="667"/>
      <c r="CO10" s="667"/>
      <c r="CP10" s="667"/>
      <c r="CQ10" s="668"/>
      <c r="CR10" s="628">
        <v>31754</v>
      </c>
      <c r="CS10" s="629"/>
      <c r="CT10" s="629"/>
      <c r="CU10" s="629"/>
      <c r="CV10" s="629"/>
      <c r="CW10" s="629"/>
      <c r="CX10" s="629"/>
      <c r="CY10" s="630"/>
      <c r="CZ10" s="655">
        <v>0.1</v>
      </c>
      <c r="DA10" s="655"/>
      <c r="DB10" s="655"/>
      <c r="DC10" s="655"/>
      <c r="DD10" s="634" t="s">
        <v>128</v>
      </c>
      <c r="DE10" s="629"/>
      <c r="DF10" s="629"/>
      <c r="DG10" s="629"/>
      <c r="DH10" s="629"/>
      <c r="DI10" s="629"/>
      <c r="DJ10" s="629"/>
      <c r="DK10" s="629"/>
      <c r="DL10" s="629"/>
      <c r="DM10" s="629"/>
      <c r="DN10" s="629"/>
      <c r="DO10" s="629"/>
      <c r="DP10" s="630"/>
      <c r="DQ10" s="634">
        <v>21754</v>
      </c>
      <c r="DR10" s="629"/>
      <c r="DS10" s="629"/>
      <c r="DT10" s="629"/>
      <c r="DU10" s="629"/>
      <c r="DV10" s="629"/>
      <c r="DW10" s="629"/>
      <c r="DX10" s="629"/>
      <c r="DY10" s="629"/>
      <c r="DZ10" s="629"/>
      <c r="EA10" s="629"/>
      <c r="EB10" s="629"/>
      <c r="EC10" s="669"/>
    </row>
    <row r="11" spans="2:143" ht="11.25" customHeight="1" x14ac:dyDescent="0.15">
      <c r="B11" s="625" t="s">
        <v>244</v>
      </c>
      <c r="C11" s="626"/>
      <c r="D11" s="626"/>
      <c r="E11" s="626"/>
      <c r="F11" s="626"/>
      <c r="G11" s="626"/>
      <c r="H11" s="626"/>
      <c r="I11" s="626"/>
      <c r="J11" s="626"/>
      <c r="K11" s="626"/>
      <c r="L11" s="626"/>
      <c r="M11" s="626"/>
      <c r="N11" s="626"/>
      <c r="O11" s="626"/>
      <c r="P11" s="626"/>
      <c r="Q11" s="627"/>
      <c r="R11" s="628">
        <v>1815864</v>
      </c>
      <c r="S11" s="629"/>
      <c r="T11" s="629"/>
      <c r="U11" s="629"/>
      <c r="V11" s="629"/>
      <c r="W11" s="629"/>
      <c r="X11" s="629"/>
      <c r="Y11" s="630"/>
      <c r="Z11" s="631">
        <v>4.0999999999999996</v>
      </c>
      <c r="AA11" s="632"/>
      <c r="AB11" s="632"/>
      <c r="AC11" s="633"/>
      <c r="AD11" s="634">
        <v>1815864</v>
      </c>
      <c r="AE11" s="629"/>
      <c r="AF11" s="629"/>
      <c r="AG11" s="629"/>
      <c r="AH11" s="629"/>
      <c r="AI11" s="629"/>
      <c r="AJ11" s="629"/>
      <c r="AK11" s="630"/>
      <c r="AL11" s="631">
        <v>11</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395165</v>
      </c>
      <c r="BH11" s="629"/>
      <c r="BI11" s="629"/>
      <c r="BJ11" s="629"/>
      <c r="BK11" s="629"/>
      <c r="BL11" s="629"/>
      <c r="BM11" s="629"/>
      <c r="BN11" s="630"/>
      <c r="BO11" s="655">
        <v>3.3</v>
      </c>
      <c r="BP11" s="655"/>
      <c r="BQ11" s="655"/>
      <c r="BR11" s="655"/>
      <c r="BS11" s="656">
        <v>110069</v>
      </c>
      <c r="BT11" s="656"/>
      <c r="BU11" s="656"/>
      <c r="BV11" s="656"/>
      <c r="BW11" s="656"/>
      <c r="BX11" s="656"/>
      <c r="BY11" s="656"/>
      <c r="BZ11" s="656"/>
      <c r="CA11" s="656"/>
      <c r="CB11" s="723"/>
      <c r="CD11" s="670" t="s">
        <v>246</v>
      </c>
      <c r="CE11" s="667"/>
      <c r="CF11" s="667"/>
      <c r="CG11" s="667"/>
      <c r="CH11" s="667"/>
      <c r="CI11" s="667"/>
      <c r="CJ11" s="667"/>
      <c r="CK11" s="667"/>
      <c r="CL11" s="667"/>
      <c r="CM11" s="667"/>
      <c r="CN11" s="667"/>
      <c r="CO11" s="667"/>
      <c r="CP11" s="667"/>
      <c r="CQ11" s="668"/>
      <c r="CR11" s="628">
        <v>560191</v>
      </c>
      <c r="CS11" s="629"/>
      <c r="CT11" s="629"/>
      <c r="CU11" s="629"/>
      <c r="CV11" s="629"/>
      <c r="CW11" s="629"/>
      <c r="CX11" s="629"/>
      <c r="CY11" s="630"/>
      <c r="CZ11" s="655">
        <v>1.3</v>
      </c>
      <c r="DA11" s="655"/>
      <c r="DB11" s="655"/>
      <c r="DC11" s="655"/>
      <c r="DD11" s="634">
        <v>88949</v>
      </c>
      <c r="DE11" s="629"/>
      <c r="DF11" s="629"/>
      <c r="DG11" s="629"/>
      <c r="DH11" s="629"/>
      <c r="DI11" s="629"/>
      <c r="DJ11" s="629"/>
      <c r="DK11" s="629"/>
      <c r="DL11" s="629"/>
      <c r="DM11" s="629"/>
      <c r="DN11" s="629"/>
      <c r="DO11" s="629"/>
      <c r="DP11" s="630"/>
      <c r="DQ11" s="634">
        <v>390256</v>
      </c>
      <c r="DR11" s="629"/>
      <c r="DS11" s="629"/>
      <c r="DT11" s="629"/>
      <c r="DU11" s="629"/>
      <c r="DV11" s="629"/>
      <c r="DW11" s="629"/>
      <c r="DX11" s="629"/>
      <c r="DY11" s="629"/>
      <c r="DZ11" s="629"/>
      <c r="EA11" s="629"/>
      <c r="EB11" s="629"/>
      <c r="EC11" s="669"/>
    </row>
    <row r="12" spans="2:143" ht="11.25" customHeight="1" x14ac:dyDescent="0.15">
      <c r="B12" s="625" t="s">
        <v>247</v>
      </c>
      <c r="C12" s="626"/>
      <c r="D12" s="626"/>
      <c r="E12" s="626"/>
      <c r="F12" s="626"/>
      <c r="G12" s="626"/>
      <c r="H12" s="626"/>
      <c r="I12" s="626"/>
      <c r="J12" s="626"/>
      <c r="K12" s="626"/>
      <c r="L12" s="626"/>
      <c r="M12" s="626"/>
      <c r="N12" s="626"/>
      <c r="O12" s="626"/>
      <c r="P12" s="626"/>
      <c r="Q12" s="627"/>
      <c r="R12" s="628">
        <v>37481</v>
      </c>
      <c r="S12" s="629"/>
      <c r="T12" s="629"/>
      <c r="U12" s="629"/>
      <c r="V12" s="629"/>
      <c r="W12" s="629"/>
      <c r="X12" s="629"/>
      <c r="Y12" s="630"/>
      <c r="Z12" s="655">
        <v>0.1</v>
      </c>
      <c r="AA12" s="655"/>
      <c r="AB12" s="655"/>
      <c r="AC12" s="655"/>
      <c r="AD12" s="656">
        <v>37481</v>
      </c>
      <c r="AE12" s="656"/>
      <c r="AF12" s="656"/>
      <c r="AG12" s="656"/>
      <c r="AH12" s="656"/>
      <c r="AI12" s="656"/>
      <c r="AJ12" s="656"/>
      <c r="AK12" s="656"/>
      <c r="AL12" s="631">
        <v>0.2</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5166190</v>
      </c>
      <c r="BH12" s="629"/>
      <c r="BI12" s="629"/>
      <c r="BJ12" s="629"/>
      <c r="BK12" s="629"/>
      <c r="BL12" s="629"/>
      <c r="BM12" s="629"/>
      <c r="BN12" s="630"/>
      <c r="BO12" s="655">
        <v>43.5</v>
      </c>
      <c r="BP12" s="655"/>
      <c r="BQ12" s="655"/>
      <c r="BR12" s="655"/>
      <c r="BS12" s="656" t="s">
        <v>128</v>
      </c>
      <c r="BT12" s="656"/>
      <c r="BU12" s="656"/>
      <c r="BV12" s="656"/>
      <c r="BW12" s="656"/>
      <c r="BX12" s="656"/>
      <c r="BY12" s="656"/>
      <c r="BZ12" s="656"/>
      <c r="CA12" s="656"/>
      <c r="CB12" s="723"/>
      <c r="CD12" s="670" t="s">
        <v>249</v>
      </c>
      <c r="CE12" s="667"/>
      <c r="CF12" s="667"/>
      <c r="CG12" s="667"/>
      <c r="CH12" s="667"/>
      <c r="CI12" s="667"/>
      <c r="CJ12" s="667"/>
      <c r="CK12" s="667"/>
      <c r="CL12" s="667"/>
      <c r="CM12" s="667"/>
      <c r="CN12" s="667"/>
      <c r="CO12" s="667"/>
      <c r="CP12" s="667"/>
      <c r="CQ12" s="668"/>
      <c r="CR12" s="628">
        <v>2136845</v>
      </c>
      <c r="CS12" s="629"/>
      <c r="CT12" s="629"/>
      <c r="CU12" s="629"/>
      <c r="CV12" s="629"/>
      <c r="CW12" s="629"/>
      <c r="CX12" s="629"/>
      <c r="CY12" s="630"/>
      <c r="CZ12" s="655">
        <v>5.0999999999999996</v>
      </c>
      <c r="DA12" s="655"/>
      <c r="DB12" s="655"/>
      <c r="DC12" s="655"/>
      <c r="DD12" s="634" t="s">
        <v>128</v>
      </c>
      <c r="DE12" s="629"/>
      <c r="DF12" s="629"/>
      <c r="DG12" s="629"/>
      <c r="DH12" s="629"/>
      <c r="DI12" s="629"/>
      <c r="DJ12" s="629"/>
      <c r="DK12" s="629"/>
      <c r="DL12" s="629"/>
      <c r="DM12" s="629"/>
      <c r="DN12" s="629"/>
      <c r="DO12" s="629"/>
      <c r="DP12" s="630"/>
      <c r="DQ12" s="634">
        <v>1024297</v>
      </c>
      <c r="DR12" s="629"/>
      <c r="DS12" s="629"/>
      <c r="DT12" s="629"/>
      <c r="DU12" s="629"/>
      <c r="DV12" s="629"/>
      <c r="DW12" s="629"/>
      <c r="DX12" s="629"/>
      <c r="DY12" s="629"/>
      <c r="DZ12" s="629"/>
      <c r="EA12" s="629"/>
      <c r="EB12" s="629"/>
      <c r="EC12" s="669"/>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5015362</v>
      </c>
      <c r="BH13" s="629"/>
      <c r="BI13" s="629"/>
      <c r="BJ13" s="629"/>
      <c r="BK13" s="629"/>
      <c r="BL13" s="629"/>
      <c r="BM13" s="629"/>
      <c r="BN13" s="630"/>
      <c r="BO13" s="655">
        <v>42.3</v>
      </c>
      <c r="BP13" s="655"/>
      <c r="BQ13" s="655"/>
      <c r="BR13" s="655"/>
      <c r="BS13" s="656" t="s">
        <v>128</v>
      </c>
      <c r="BT13" s="656"/>
      <c r="BU13" s="656"/>
      <c r="BV13" s="656"/>
      <c r="BW13" s="656"/>
      <c r="BX13" s="656"/>
      <c r="BY13" s="656"/>
      <c r="BZ13" s="656"/>
      <c r="CA13" s="656"/>
      <c r="CB13" s="723"/>
      <c r="CD13" s="670" t="s">
        <v>252</v>
      </c>
      <c r="CE13" s="667"/>
      <c r="CF13" s="667"/>
      <c r="CG13" s="667"/>
      <c r="CH13" s="667"/>
      <c r="CI13" s="667"/>
      <c r="CJ13" s="667"/>
      <c r="CK13" s="667"/>
      <c r="CL13" s="667"/>
      <c r="CM13" s="667"/>
      <c r="CN13" s="667"/>
      <c r="CO13" s="667"/>
      <c r="CP13" s="667"/>
      <c r="CQ13" s="668"/>
      <c r="CR13" s="628">
        <v>7231330</v>
      </c>
      <c r="CS13" s="629"/>
      <c r="CT13" s="629"/>
      <c r="CU13" s="629"/>
      <c r="CV13" s="629"/>
      <c r="CW13" s="629"/>
      <c r="CX13" s="629"/>
      <c r="CY13" s="630"/>
      <c r="CZ13" s="655">
        <v>17.2</v>
      </c>
      <c r="DA13" s="655"/>
      <c r="DB13" s="655"/>
      <c r="DC13" s="655"/>
      <c r="DD13" s="634">
        <v>3083966</v>
      </c>
      <c r="DE13" s="629"/>
      <c r="DF13" s="629"/>
      <c r="DG13" s="629"/>
      <c r="DH13" s="629"/>
      <c r="DI13" s="629"/>
      <c r="DJ13" s="629"/>
      <c r="DK13" s="629"/>
      <c r="DL13" s="629"/>
      <c r="DM13" s="629"/>
      <c r="DN13" s="629"/>
      <c r="DO13" s="629"/>
      <c r="DP13" s="630"/>
      <c r="DQ13" s="634">
        <v>2852370</v>
      </c>
      <c r="DR13" s="629"/>
      <c r="DS13" s="629"/>
      <c r="DT13" s="629"/>
      <c r="DU13" s="629"/>
      <c r="DV13" s="629"/>
      <c r="DW13" s="629"/>
      <c r="DX13" s="629"/>
      <c r="DY13" s="629"/>
      <c r="DZ13" s="629"/>
      <c r="EA13" s="629"/>
      <c r="EB13" s="629"/>
      <c r="EC13" s="669"/>
    </row>
    <row r="14" spans="2:143" ht="11.25" customHeight="1" x14ac:dyDescent="0.15">
      <c r="B14" s="625" t="s">
        <v>253</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207821</v>
      </c>
      <c r="BH14" s="629"/>
      <c r="BI14" s="629"/>
      <c r="BJ14" s="629"/>
      <c r="BK14" s="629"/>
      <c r="BL14" s="629"/>
      <c r="BM14" s="629"/>
      <c r="BN14" s="630"/>
      <c r="BO14" s="655">
        <v>1.8</v>
      </c>
      <c r="BP14" s="655"/>
      <c r="BQ14" s="655"/>
      <c r="BR14" s="655"/>
      <c r="BS14" s="656" t="s">
        <v>128</v>
      </c>
      <c r="BT14" s="656"/>
      <c r="BU14" s="656"/>
      <c r="BV14" s="656"/>
      <c r="BW14" s="656"/>
      <c r="BX14" s="656"/>
      <c r="BY14" s="656"/>
      <c r="BZ14" s="656"/>
      <c r="CA14" s="656"/>
      <c r="CB14" s="723"/>
      <c r="CD14" s="670" t="s">
        <v>255</v>
      </c>
      <c r="CE14" s="667"/>
      <c r="CF14" s="667"/>
      <c r="CG14" s="667"/>
      <c r="CH14" s="667"/>
      <c r="CI14" s="667"/>
      <c r="CJ14" s="667"/>
      <c r="CK14" s="667"/>
      <c r="CL14" s="667"/>
      <c r="CM14" s="667"/>
      <c r="CN14" s="667"/>
      <c r="CO14" s="667"/>
      <c r="CP14" s="667"/>
      <c r="CQ14" s="668"/>
      <c r="CR14" s="628">
        <v>1096282</v>
      </c>
      <c r="CS14" s="629"/>
      <c r="CT14" s="629"/>
      <c r="CU14" s="629"/>
      <c r="CV14" s="629"/>
      <c r="CW14" s="629"/>
      <c r="CX14" s="629"/>
      <c r="CY14" s="630"/>
      <c r="CZ14" s="655">
        <v>2.6</v>
      </c>
      <c r="DA14" s="655"/>
      <c r="DB14" s="655"/>
      <c r="DC14" s="655"/>
      <c r="DD14" s="634">
        <v>99586</v>
      </c>
      <c r="DE14" s="629"/>
      <c r="DF14" s="629"/>
      <c r="DG14" s="629"/>
      <c r="DH14" s="629"/>
      <c r="DI14" s="629"/>
      <c r="DJ14" s="629"/>
      <c r="DK14" s="629"/>
      <c r="DL14" s="629"/>
      <c r="DM14" s="629"/>
      <c r="DN14" s="629"/>
      <c r="DO14" s="629"/>
      <c r="DP14" s="630"/>
      <c r="DQ14" s="634">
        <v>979300</v>
      </c>
      <c r="DR14" s="629"/>
      <c r="DS14" s="629"/>
      <c r="DT14" s="629"/>
      <c r="DU14" s="629"/>
      <c r="DV14" s="629"/>
      <c r="DW14" s="629"/>
      <c r="DX14" s="629"/>
      <c r="DY14" s="629"/>
      <c r="DZ14" s="629"/>
      <c r="EA14" s="629"/>
      <c r="EB14" s="629"/>
      <c r="EC14" s="669"/>
    </row>
    <row r="15" spans="2:143" ht="11.25" customHeight="1" x14ac:dyDescent="0.15">
      <c r="B15" s="625" t="s">
        <v>256</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564830</v>
      </c>
      <c r="BH15" s="629"/>
      <c r="BI15" s="629"/>
      <c r="BJ15" s="629"/>
      <c r="BK15" s="629"/>
      <c r="BL15" s="629"/>
      <c r="BM15" s="629"/>
      <c r="BN15" s="630"/>
      <c r="BO15" s="655">
        <v>4.8</v>
      </c>
      <c r="BP15" s="655"/>
      <c r="BQ15" s="655"/>
      <c r="BR15" s="655"/>
      <c r="BS15" s="656" t="s">
        <v>128</v>
      </c>
      <c r="BT15" s="656"/>
      <c r="BU15" s="656"/>
      <c r="BV15" s="656"/>
      <c r="BW15" s="656"/>
      <c r="BX15" s="656"/>
      <c r="BY15" s="656"/>
      <c r="BZ15" s="656"/>
      <c r="CA15" s="656"/>
      <c r="CB15" s="723"/>
      <c r="CD15" s="670" t="s">
        <v>258</v>
      </c>
      <c r="CE15" s="667"/>
      <c r="CF15" s="667"/>
      <c r="CG15" s="667"/>
      <c r="CH15" s="667"/>
      <c r="CI15" s="667"/>
      <c r="CJ15" s="667"/>
      <c r="CK15" s="667"/>
      <c r="CL15" s="667"/>
      <c r="CM15" s="667"/>
      <c r="CN15" s="667"/>
      <c r="CO15" s="667"/>
      <c r="CP15" s="667"/>
      <c r="CQ15" s="668"/>
      <c r="CR15" s="628">
        <v>4715190</v>
      </c>
      <c r="CS15" s="629"/>
      <c r="CT15" s="629"/>
      <c r="CU15" s="629"/>
      <c r="CV15" s="629"/>
      <c r="CW15" s="629"/>
      <c r="CX15" s="629"/>
      <c r="CY15" s="630"/>
      <c r="CZ15" s="655">
        <v>11.2</v>
      </c>
      <c r="DA15" s="655"/>
      <c r="DB15" s="655"/>
      <c r="DC15" s="655"/>
      <c r="DD15" s="634">
        <v>915646</v>
      </c>
      <c r="DE15" s="629"/>
      <c r="DF15" s="629"/>
      <c r="DG15" s="629"/>
      <c r="DH15" s="629"/>
      <c r="DI15" s="629"/>
      <c r="DJ15" s="629"/>
      <c r="DK15" s="629"/>
      <c r="DL15" s="629"/>
      <c r="DM15" s="629"/>
      <c r="DN15" s="629"/>
      <c r="DO15" s="629"/>
      <c r="DP15" s="630"/>
      <c r="DQ15" s="634">
        <v>2931806</v>
      </c>
      <c r="DR15" s="629"/>
      <c r="DS15" s="629"/>
      <c r="DT15" s="629"/>
      <c r="DU15" s="629"/>
      <c r="DV15" s="629"/>
      <c r="DW15" s="629"/>
      <c r="DX15" s="629"/>
      <c r="DY15" s="629"/>
      <c r="DZ15" s="629"/>
      <c r="EA15" s="629"/>
      <c r="EB15" s="629"/>
      <c r="EC15" s="669"/>
    </row>
    <row r="16" spans="2:143" ht="11.25" customHeight="1" x14ac:dyDescent="0.15">
      <c r="B16" s="625" t="s">
        <v>259</v>
      </c>
      <c r="C16" s="626"/>
      <c r="D16" s="626"/>
      <c r="E16" s="626"/>
      <c r="F16" s="626"/>
      <c r="G16" s="626"/>
      <c r="H16" s="626"/>
      <c r="I16" s="626"/>
      <c r="J16" s="626"/>
      <c r="K16" s="626"/>
      <c r="L16" s="626"/>
      <c r="M16" s="626"/>
      <c r="N16" s="626"/>
      <c r="O16" s="626"/>
      <c r="P16" s="626"/>
      <c r="Q16" s="627"/>
      <c r="R16" s="628">
        <v>23024</v>
      </c>
      <c r="S16" s="629"/>
      <c r="T16" s="629"/>
      <c r="U16" s="629"/>
      <c r="V16" s="629"/>
      <c r="W16" s="629"/>
      <c r="X16" s="629"/>
      <c r="Y16" s="630"/>
      <c r="Z16" s="655">
        <v>0.1</v>
      </c>
      <c r="AA16" s="655"/>
      <c r="AB16" s="655"/>
      <c r="AC16" s="655"/>
      <c r="AD16" s="656">
        <v>23024</v>
      </c>
      <c r="AE16" s="656"/>
      <c r="AF16" s="656"/>
      <c r="AG16" s="656"/>
      <c r="AH16" s="656"/>
      <c r="AI16" s="656"/>
      <c r="AJ16" s="656"/>
      <c r="AK16" s="656"/>
      <c r="AL16" s="631">
        <v>0.1</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23"/>
      <c r="CD16" s="670" t="s">
        <v>261</v>
      </c>
      <c r="CE16" s="667"/>
      <c r="CF16" s="667"/>
      <c r="CG16" s="667"/>
      <c r="CH16" s="667"/>
      <c r="CI16" s="667"/>
      <c r="CJ16" s="667"/>
      <c r="CK16" s="667"/>
      <c r="CL16" s="667"/>
      <c r="CM16" s="667"/>
      <c r="CN16" s="667"/>
      <c r="CO16" s="667"/>
      <c r="CP16" s="667"/>
      <c r="CQ16" s="668"/>
      <c r="CR16" s="628">
        <v>147978</v>
      </c>
      <c r="CS16" s="629"/>
      <c r="CT16" s="629"/>
      <c r="CU16" s="629"/>
      <c r="CV16" s="629"/>
      <c r="CW16" s="629"/>
      <c r="CX16" s="629"/>
      <c r="CY16" s="630"/>
      <c r="CZ16" s="655">
        <v>0.4</v>
      </c>
      <c r="DA16" s="655"/>
      <c r="DB16" s="655"/>
      <c r="DC16" s="655"/>
      <c r="DD16" s="634" t="s">
        <v>128</v>
      </c>
      <c r="DE16" s="629"/>
      <c r="DF16" s="629"/>
      <c r="DG16" s="629"/>
      <c r="DH16" s="629"/>
      <c r="DI16" s="629"/>
      <c r="DJ16" s="629"/>
      <c r="DK16" s="629"/>
      <c r="DL16" s="629"/>
      <c r="DM16" s="629"/>
      <c r="DN16" s="629"/>
      <c r="DO16" s="629"/>
      <c r="DP16" s="630"/>
      <c r="DQ16" s="634">
        <v>32</v>
      </c>
      <c r="DR16" s="629"/>
      <c r="DS16" s="629"/>
      <c r="DT16" s="629"/>
      <c r="DU16" s="629"/>
      <c r="DV16" s="629"/>
      <c r="DW16" s="629"/>
      <c r="DX16" s="629"/>
      <c r="DY16" s="629"/>
      <c r="DZ16" s="629"/>
      <c r="EA16" s="629"/>
      <c r="EB16" s="629"/>
      <c r="EC16" s="669"/>
    </row>
    <row r="17" spans="2:133" ht="11.25" customHeight="1" x14ac:dyDescent="0.15">
      <c r="B17" s="625" t="s">
        <v>262</v>
      </c>
      <c r="C17" s="626"/>
      <c r="D17" s="626"/>
      <c r="E17" s="626"/>
      <c r="F17" s="626"/>
      <c r="G17" s="626"/>
      <c r="H17" s="626"/>
      <c r="I17" s="626"/>
      <c r="J17" s="626"/>
      <c r="K17" s="626"/>
      <c r="L17" s="626"/>
      <c r="M17" s="626"/>
      <c r="N17" s="626"/>
      <c r="O17" s="626"/>
      <c r="P17" s="626"/>
      <c r="Q17" s="627"/>
      <c r="R17" s="628">
        <v>129565</v>
      </c>
      <c r="S17" s="629"/>
      <c r="T17" s="629"/>
      <c r="U17" s="629"/>
      <c r="V17" s="629"/>
      <c r="W17" s="629"/>
      <c r="X17" s="629"/>
      <c r="Y17" s="630"/>
      <c r="Z17" s="655">
        <v>0.3</v>
      </c>
      <c r="AA17" s="655"/>
      <c r="AB17" s="655"/>
      <c r="AC17" s="655"/>
      <c r="AD17" s="656">
        <v>129565</v>
      </c>
      <c r="AE17" s="656"/>
      <c r="AF17" s="656"/>
      <c r="AG17" s="656"/>
      <c r="AH17" s="656"/>
      <c r="AI17" s="656"/>
      <c r="AJ17" s="656"/>
      <c r="AK17" s="656"/>
      <c r="AL17" s="631">
        <v>0.8</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23"/>
      <c r="CD17" s="670" t="s">
        <v>264</v>
      </c>
      <c r="CE17" s="667"/>
      <c r="CF17" s="667"/>
      <c r="CG17" s="667"/>
      <c r="CH17" s="667"/>
      <c r="CI17" s="667"/>
      <c r="CJ17" s="667"/>
      <c r="CK17" s="667"/>
      <c r="CL17" s="667"/>
      <c r="CM17" s="667"/>
      <c r="CN17" s="667"/>
      <c r="CO17" s="667"/>
      <c r="CP17" s="667"/>
      <c r="CQ17" s="668"/>
      <c r="CR17" s="628">
        <v>2892860</v>
      </c>
      <c r="CS17" s="629"/>
      <c r="CT17" s="629"/>
      <c r="CU17" s="629"/>
      <c r="CV17" s="629"/>
      <c r="CW17" s="629"/>
      <c r="CX17" s="629"/>
      <c r="CY17" s="630"/>
      <c r="CZ17" s="655">
        <v>6.9</v>
      </c>
      <c r="DA17" s="655"/>
      <c r="DB17" s="655"/>
      <c r="DC17" s="655"/>
      <c r="DD17" s="634" t="s">
        <v>128</v>
      </c>
      <c r="DE17" s="629"/>
      <c r="DF17" s="629"/>
      <c r="DG17" s="629"/>
      <c r="DH17" s="629"/>
      <c r="DI17" s="629"/>
      <c r="DJ17" s="629"/>
      <c r="DK17" s="629"/>
      <c r="DL17" s="629"/>
      <c r="DM17" s="629"/>
      <c r="DN17" s="629"/>
      <c r="DO17" s="629"/>
      <c r="DP17" s="630"/>
      <c r="DQ17" s="634">
        <v>2364897</v>
      </c>
      <c r="DR17" s="629"/>
      <c r="DS17" s="629"/>
      <c r="DT17" s="629"/>
      <c r="DU17" s="629"/>
      <c r="DV17" s="629"/>
      <c r="DW17" s="629"/>
      <c r="DX17" s="629"/>
      <c r="DY17" s="629"/>
      <c r="DZ17" s="629"/>
      <c r="EA17" s="629"/>
      <c r="EB17" s="629"/>
      <c r="EC17" s="669"/>
    </row>
    <row r="18" spans="2:133" ht="11.25" customHeight="1" x14ac:dyDescent="0.15">
      <c r="B18" s="625" t="s">
        <v>265</v>
      </c>
      <c r="C18" s="626"/>
      <c r="D18" s="626"/>
      <c r="E18" s="626"/>
      <c r="F18" s="626"/>
      <c r="G18" s="626"/>
      <c r="H18" s="626"/>
      <c r="I18" s="626"/>
      <c r="J18" s="626"/>
      <c r="K18" s="626"/>
      <c r="L18" s="626"/>
      <c r="M18" s="626"/>
      <c r="N18" s="626"/>
      <c r="O18" s="626"/>
      <c r="P18" s="626"/>
      <c r="Q18" s="627"/>
      <c r="R18" s="628">
        <v>262840</v>
      </c>
      <c r="S18" s="629"/>
      <c r="T18" s="629"/>
      <c r="U18" s="629"/>
      <c r="V18" s="629"/>
      <c r="W18" s="629"/>
      <c r="X18" s="629"/>
      <c r="Y18" s="630"/>
      <c r="Z18" s="655">
        <v>0.6</v>
      </c>
      <c r="AA18" s="655"/>
      <c r="AB18" s="655"/>
      <c r="AC18" s="655"/>
      <c r="AD18" s="656">
        <v>249095</v>
      </c>
      <c r="AE18" s="656"/>
      <c r="AF18" s="656"/>
      <c r="AG18" s="656"/>
      <c r="AH18" s="656"/>
      <c r="AI18" s="656"/>
      <c r="AJ18" s="656"/>
      <c r="AK18" s="656"/>
      <c r="AL18" s="631">
        <v>1.5</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23"/>
      <c r="CD18" s="670" t="s">
        <v>267</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15">
      <c r="B19" s="625" t="s">
        <v>268</v>
      </c>
      <c r="C19" s="626"/>
      <c r="D19" s="626"/>
      <c r="E19" s="626"/>
      <c r="F19" s="626"/>
      <c r="G19" s="626"/>
      <c r="H19" s="626"/>
      <c r="I19" s="626"/>
      <c r="J19" s="626"/>
      <c r="K19" s="626"/>
      <c r="L19" s="626"/>
      <c r="M19" s="626"/>
      <c r="N19" s="626"/>
      <c r="O19" s="626"/>
      <c r="P19" s="626"/>
      <c r="Q19" s="627"/>
      <c r="R19" s="628">
        <v>130578</v>
      </c>
      <c r="S19" s="629"/>
      <c r="T19" s="629"/>
      <c r="U19" s="629"/>
      <c r="V19" s="629"/>
      <c r="W19" s="629"/>
      <c r="X19" s="629"/>
      <c r="Y19" s="630"/>
      <c r="Z19" s="655">
        <v>0.3</v>
      </c>
      <c r="AA19" s="655"/>
      <c r="AB19" s="655"/>
      <c r="AC19" s="655"/>
      <c r="AD19" s="656">
        <v>130578</v>
      </c>
      <c r="AE19" s="656"/>
      <c r="AF19" s="656"/>
      <c r="AG19" s="656"/>
      <c r="AH19" s="656"/>
      <c r="AI19" s="656"/>
      <c r="AJ19" s="656"/>
      <c r="AK19" s="656"/>
      <c r="AL19" s="631">
        <v>0.8</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v>852112</v>
      </c>
      <c r="BH19" s="629"/>
      <c r="BI19" s="629"/>
      <c r="BJ19" s="629"/>
      <c r="BK19" s="629"/>
      <c r="BL19" s="629"/>
      <c r="BM19" s="629"/>
      <c r="BN19" s="630"/>
      <c r="BO19" s="655">
        <v>7.2</v>
      </c>
      <c r="BP19" s="655"/>
      <c r="BQ19" s="655"/>
      <c r="BR19" s="655"/>
      <c r="BS19" s="656" t="s">
        <v>128</v>
      </c>
      <c r="BT19" s="656"/>
      <c r="BU19" s="656"/>
      <c r="BV19" s="656"/>
      <c r="BW19" s="656"/>
      <c r="BX19" s="656"/>
      <c r="BY19" s="656"/>
      <c r="BZ19" s="656"/>
      <c r="CA19" s="656"/>
      <c r="CB19" s="723"/>
      <c r="CD19" s="670" t="s">
        <v>270</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15">
      <c r="B20" s="625" t="s">
        <v>271</v>
      </c>
      <c r="C20" s="626"/>
      <c r="D20" s="626"/>
      <c r="E20" s="626"/>
      <c r="F20" s="626"/>
      <c r="G20" s="626"/>
      <c r="H20" s="626"/>
      <c r="I20" s="626"/>
      <c r="J20" s="626"/>
      <c r="K20" s="626"/>
      <c r="L20" s="626"/>
      <c r="M20" s="626"/>
      <c r="N20" s="626"/>
      <c r="O20" s="626"/>
      <c r="P20" s="626"/>
      <c r="Q20" s="627"/>
      <c r="R20" s="628">
        <v>6447</v>
      </c>
      <c r="S20" s="629"/>
      <c r="T20" s="629"/>
      <c r="U20" s="629"/>
      <c r="V20" s="629"/>
      <c r="W20" s="629"/>
      <c r="X20" s="629"/>
      <c r="Y20" s="630"/>
      <c r="Z20" s="655">
        <v>0</v>
      </c>
      <c r="AA20" s="655"/>
      <c r="AB20" s="655"/>
      <c r="AC20" s="655"/>
      <c r="AD20" s="656">
        <v>6447</v>
      </c>
      <c r="AE20" s="656"/>
      <c r="AF20" s="656"/>
      <c r="AG20" s="656"/>
      <c r="AH20" s="656"/>
      <c r="AI20" s="656"/>
      <c r="AJ20" s="656"/>
      <c r="AK20" s="656"/>
      <c r="AL20" s="631">
        <v>0</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v>852112</v>
      </c>
      <c r="BH20" s="629"/>
      <c r="BI20" s="629"/>
      <c r="BJ20" s="629"/>
      <c r="BK20" s="629"/>
      <c r="BL20" s="629"/>
      <c r="BM20" s="629"/>
      <c r="BN20" s="630"/>
      <c r="BO20" s="655">
        <v>7.2</v>
      </c>
      <c r="BP20" s="655"/>
      <c r="BQ20" s="655"/>
      <c r="BR20" s="655"/>
      <c r="BS20" s="656" t="s">
        <v>128</v>
      </c>
      <c r="BT20" s="656"/>
      <c r="BU20" s="656"/>
      <c r="BV20" s="656"/>
      <c r="BW20" s="656"/>
      <c r="BX20" s="656"/>
      <c r="BY20" s="656"/>
      <c r="BZ20" s="656"/>
      <c r="CA20" s="656"/>
      <c r="CB20" s="723"/>
      <c r="CD20" s="670" t="s">
        <v>273</v>
      </c>
      <c r="CE20" s="667"/>
      <c r="CF20" s="667"/>
      <c r="CG20" s="667"/>
      <c r="CH20" s="667"/>
      <c r="CI20" s="667"/>
      <c r="CJ20" s="667"/>
      <c r="CK20" s="667"/>
      <c r="CL20" s="667"/>
      <c r="CM20" s="667"/>
      <c r="CN20" s="667"/>
      <c r="CO20" s="667"/>
      <c r="CP20" s="667"/>
      <c r="CQ20" s="668"/>
      <c r="CR20" s="628">
        <v>42160306</v>
      </c>
      <c r="CS20" s="629"/>
      <c r="CT20" s="629"/>
      <c r="CU20" s="629"/>
      <c r="CV20" s="629"/>
      <c r="CW20" s="629"/>
      <c r="CX20" s="629"/>
      <c r="CY20" s="630"/>
      <c r="CZ20" s="655">
        <v>100</v>
      </c>
      <c r="DA20" s="655"/>
      <c r="DB20" s="655"/>
      <c r="DC20" s="655"/>
      <c r="DD20" s="634">
        <v>4764317</v>
      </c>
      <c r="DE20" s="629"/>
      <c r="DF20" s="629"/>
      <c r="DG20" s="629"/>
      <c r="DH20" s="629"/>
      <c r="DI20" s="629"/>
      <c r="DJ20" s="629"/>
      <c r="DK20" s="629"/>
      <c r="DL20" s="629"/>
      <c r="DM20" s="629"/>
      <c r="DN20" s="629"/>
      <c r="DO20" s="629"/>
      <c r="DP20" s="630"/>
      <c r="DQ20" s="634">
        <v>24833892</v>
      </c>
      <c r="DR20" s="629"/>
      <c r="DS20" s="629"/>
      <c r="DT20" s="629"/>
      <c r="DU20" s="629"/>
      <c r="DV20" s="629"/>
      <c r="DW20" s="629"/>
      <c r="DX20" s="629"/>
      <c r="DY20" s="629"/>
      <c r="DZ20" s="629"/>
      <c r="EA20" s="629"/>
      <c r="EB20" s="629"/>
      <c r="EC20" s="669"/>
    </row>
    <row r="21" spans="2:133" ht="11.25" customHeight="1" x14ac:dyDescent="0.15">
      <c r="B21" s="625" t="s">
        <v>274</v>
      </c>
      <c r="C21" s="626"/>
      <c r="D21" s="626"/>
      <c r="E21" s="626"/>
      <c r="F21" s="626"/>
      <c r="G21" s="626"/>
      <c r="H21" s="626"/>
      <c r="I21" s="626"/>
      <c r="J21" s="626"/>
      <c r="K21" s="626"/>
      <c r="L21" s="626"/>
      <c r="M21" s="626"/>
      <c r="N21" s="626"/>
      <c r="O21" s="626"/>
      <c r="P21" s="626"/>
      <c r="Q21" s="627"/>
      <c r="R21" s="628">
        <v>3196</v>
      </c>
      <c r="S21" s="629"/>
      <c r="T21" s="629"/>
      <c r="U21" s="629"/>
      <c r="V21" s="629"/>
      <c r="W21" s="629"/>
      <c r="X21" s="629"/>
      <c r="Y21" s="630"/>
      <c r="Z21" s="655">
        <v>0</v>
      </c>
      <c r="AA21" s="655"/>
      <c r="AB21" s="655"/>
      <c r="AC21" s="655"/>
      <c r="AD21" s="656">
        <v>3196</v>
      </c>
      <c r="AE21" s="656"/>
      <c r="AF21" s="656"/>
      <c r="AG21" s="656"/>
      <c r="AH21" s="656"/>
      <c r="AI21" s="656"/>
      <c r="AJ21" s="656"/>
      <c r="AK21" s="656"/>
      <c r="AL21" s="631">
        <v>0</v>
      </c>
      <c r="AM21" s="632"/>
      <c r="AN21" s="632"/>
      <c r="AO21" s="657"/>
      <c r="AP21" s="720" t="s">
        <v>275</v>
      </c>
      <c r="AQ21" s="728"/>
      <c r="AR21" s="728"/>
      <c r="AS21" s="728"/>
      <c r="AT21" s="728"/>
      <c r="AU21" s="728"/>
      <c r="AV21" s="728"/>
      <c r="AW21" s="728"/>
      <c r="AX21" s="728"/>
      <c r="AY21" s="728"/>
      <c r="AZ21" s="728"/>
      <c r="BA21" s="728"/>
      <c r="BB21" s="728"/>
      <c r="BC21" s="728"/>
      <c r="BD21" s="728"/>
      <c r="BE21" s="728"/>
      <c r="BF21" s="722"/>
      <c r="BG21" s="628">
        <v>9433</v>
      </c>
      <c r="BH21" s="629"/>
      <c r="BI21" s="629"/>
      <c r="BJ21" s="629"/>
      <c r="BK21" s="629"/>
      <c r="BL21" s="629"/>
      <c r="BM21" s="629"/>
      <c r="BN21" s="630"/>
      <c r="BO21" s="655">
        <v>0.1</v>
      </c>
      <c r="BP21" s="655"/>
      <c r="BQ21" s="655"/>
      <c r="BR21" s="655"/>
      <c r="BS21" s="656" t="s">
        <v>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276</v>
      </c>
      <c r="C22" s="692"/>
      <c r="D22" s="692"/>
      <c r="E22" s="692"/>
      <c r="F22" s="692"/>
      <c r="G22" s="692"/>
      <c r="H22" s="692"/>
      <c r="I22" s="692"/>
      <c r="J22" s="692"/>
      <c r="K22" s="692"/>
      <c r="L22" s="692"/>
      <c r="M22" s="692"/>
      <c r="N22" s="692"/>
      <c r="O22" s="692"/>
      <c r="P22" s="692"/>
      <c r="Q22" s="693"/>
      <c r="R22" s="628">
        <v>122619</v>
      </c>
      <c r="S22" s="629"/>
      <c r="T22" s="629"/>
      <c r="U22" s="629"/>
      <c r="V22" s="629"/>
      <c r="W22" s="629"/>
      <c r="X22" s="629"/>
      <c r="Y22" s="630"/>
      <c r="Z22" s="655">
        <v>0.3</v>
      </c>
      <c r="AA22" s="655"/>
      <c r="AB22" s="655"/>
      <c r="AC22" s="655"/>
      <c r="AD22" s="656">
        <v>108874</v>
      </c>
      <c r="AE22" s="656"/>
      <c r="AF22" s="656"/>
      <c r="AG22" s="656"/>
      <c r="AH22" s="656"/>
      <c r="AI22" s="656"/>
      <c r="AJ22" s="656"/>
      <c r="AK22" s="656"/>
      <c r="AL22" s="631">
        <v>0.69999998807907104</v>
      </c>
      <c r="AM22" s="632"/>
      <c r="AN22" s="632"/>
      <c r="AO22" s="657"/>
      <c r="AP22" s="720" t="s">
        <v>277</v>
      </c>
      <c r="AQ22" s="728"/>
      <c r="AR22" s="728"/>
      <c r="AS22" s="728"/>
      <c r="AT22" s="728"/>
      <c r="AU22" s="728"/>
      <c r="AV22" s="728"/>
      <c r="AW22" s="728"/>
      <c r="AX22" s="728"/>
      <c r="AY22" s="728"/>
      <c r="AZ22" s="728"/>
      <c r="BA22" s="728"/>
      <c r="BB22" s="728"/>
      <c r="BC22" s="728"/>
      <c r="BD22" s="728"/>
      <c r="BE22" s="728"/>
      <c r="BF22" s="722"/>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23"/>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279</v>
      </c>
      <c r="C23" s="626"/>
      <c r="D23" s="626"/>
      <c r="E23" s="626"/>
      <c r="F23" s="626"/>
      <c r="G23" s="626"/>
      <c r="H23" s="626"/>
      <c r="I23" s="626"/>
      <c r="J23" s="626"/>
      <c r="K23" s="626"/>
      <c r="L23" s="626"/>
      <c r="M23" s="626"/>
      <c r="N23" s="626"/>
      <c r="O23" s="626"/>
      <c r="P23" s="626"/>
      <c r="Q23" s="627"/>
      <c r="R23" s="628">
        <v>3423125</v>
      </c>
      <c r="S23" s="629"/>
      <c r="T23" s="629"/>
      <c r="U23" s="629"/>
      <c r="V23" s="629"/>
      <c r="W23" s="629"/>
      <c r="X23" s="629"/>
      <c r="Y23" s="630"/>
      <c r="Z23" s="655">
        <v>7.8</v>
      </c>
      <c r="AA23" s="655"/>
      <c r="AB23" s="655"/>
      <c r="AC23" s="655"/>
      <c r="AD23" s="656">
        <v>2589500</v>
      </c>
      <c r="AE23" s="656"/>
      <c r="AF23" s="656"/>
      <c r="AG23" s="656"/>
      <c r="AH23" s="656"/>
      <c r="AI23" s="656"/>
      <c r="AJ23" s="656"/>
      <c r="AK23" s="656"/>
      <c r="AL23" s="631">
        <v>15.7</v>
      </c>
      <c r="AM23" s="632"/>
      <c r="AN23" s="632"/>
      <c r="AO23" s="657"/>
      <c r="AP23" s="720" t="s">
        <v>280</v>
      </c>
      <c r="AQ23" s="728"/>
      <c r="AR23" s="728"/>
      <c r="AS23" s="728"/>
      <c r="AT23" s="728"/>
      <c r="AU23" s="728"/>
      <c r="AV23" s="728"/>
      <c r="AW23" s="728"/>
      <c r="AX23" s="728"/>
      <c r="AY23" s="728"/>
      <c r="AZ23" s="728"/>
      <c r="BA23" s="728"/>
      <c r="BB23" s="728"/>
      <c r="BC23" s="728"/>
      <c r="BD23" s="728"/>
      <c r="BE23" s="728"/>
      <c r="BF23" s="722"/>
      <c r="BG23" s="628">
        <v>842679</v>
      </c>
      <c r="BH23" s="629"/>
      <c r="BI23" s="629"/>
      <c r="BJ23" s="629"/>
      <c r="BK23" s="629"/>
      <c r="BL23" s="629"/>
      <c r="BM23" s="629"/>
      <c r="BN23" s="630"/>
      <c r="BO23" s="655">
        <v>7.1</v>
      </c>
      <c r="BP23" s="655"/>
      <c r="BQ23" s="655"/>
      <c r="BR23" s="655"/>
      <c r="BS23" s="656" t="s">
        <v>128</v>
      </c>
      <c r="BT23" s="656"/>
      <c r="BU23" s="656"/>
      <c r="BV23" s="656"/>
      <c r="BW23" s="656"/>
      <c r="BX23" s="656"/>
      <c r="BY23" s="656"/>
      <c r="BZ23" s="656"/>
      <c r="CA23" s="656"/>
      <c r="CB23" s="723"/>
      <c r="CD23" s="730" t="s">
        <v>220</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x14ac:dyDescent="0.15">
      <c r="B24" s="625" t="s">
        <v>286</v>
      </c>
      <c r="C24" s="626"/>
      <c r="D24" s="626"/>
      <c r="E24" s="626"/>
      <c r="F24" s="626"/>
      <c r="G24" s="626"/>
      <c r="H24" s="626"/>
      <c r="I24" s="626"/>
      <c r="J24" s="626"/>
      <c r="K24" s="626"/>
      <c r="L24" s="626"/>
      <c r="M24" s="626"/>
      <c r="N24" s="626"/>
      <c r="O24" s="626"/>
      <c r="P24" s="626"/>
      <c r="Q24" s="627"/>
      <c r="R24" s="628">
        <v>2589500</v>
      </c>
      <c r="S24" s="629"/>
      <c r="T24" s="629"/>
      <c r="U24" s="629"/>
      <c r="V24" s="629"/>
      <c r="W24" s="629"/>
      <c r="X24" s="629"/>
      <c r="Y24" s="630"/>
      <c r="Z24" s="655">
        <v>5.9</v>
      </c>
      <c r="AA24" s="655"/>
      <c r="AB24" s="655"/>
      <c r="AC24" s="655"/>
      <c r="AD24" s="656">
        <v>2589500</v>
      </c>
      <c r="AE24" s="656"/>
      <c r="AF24" s="656"/>
      <c r="AG24" s="656"/>
      <c r="AH24" s="656"/>
      <c r="AI24" s="656"/>
      <c r="AJ24" s="656"/>
      <c r="AK24" s="656"/>
      <c r="AL24" s="631">
        <v>15.7</v>
      </c>
      <c r="AM24" s="632"/>
      <c r="AN24" s="632"/>
      <c r="AO24" s="657"/>
      <c r="AP24" s="720" t="s">
        <v>287</v>
      </c>
      <c r="AQ24" s="728"/>
      <c r="AR24" s="728"/>
      <c r="AS24" s="728"/>
      <c r="AT24" s="728"/>
      <c r="AU24" s="728"/>
      <c r="AV24" s="728"/>
      <c r="AW24" s="728"/>
      <c r="AX24" s="728"/>
      <c r="AY24" s="728"/>
      <c r="AZ24" s="728"/>
      <c r="BA24" s="728"/>
      <c r="BB24" s="728"/>
      <c r="BC24" s="728"/>
      <c r="BD24" s="728"/>
      <c r="BE24" s="728"/>
      <c r="BF24" s="722"/>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23"/>
      <c r="CD24" s="684" t="s">
        <v>288</v>
      </c>
      <c r="CE24" s="685"/>
      <c r="CF24" s="685"/>
      <c r="CG24" s="685"/>
      <c r="CH24" s="685"/>
      <c r="CI24" s="685"/>
      <c r="CJ24" s="685"/>
      <c r="CK24" s="685"/>
      <c r="CL24" s="685"/>
      <c r="CM24" s="685"/>
      <c r="CN24" s="685"/>
      <c r="CO24" s="685"/>
      <c r="CP24" s="685"/>
      <c r="CQ24" s="686"/>
      <c r="CR24" s="681">
        <v>17924903</v>
      </c>
      <c r="CS24" s="682"/>
      <c r="CT24" s="682"/>
      <c r="CU24" s="682"/>
      <c r="CV24" s="682"/>
      <c r="CW24" s="682"/>
      <c r="CX24" s="682"/>
      <c r="CY24" s="725"/>
      <c r="CZ24" s="726">
        <v>42.5</v>
      </c>
      <c r="DA24" s="700"/>
      <c r="DB24" s="700"/>
      <c r="DC24" s="729"/>
      <c r="DD24" s="724">
        <v>9886508</v>
      </c>
      <c r="DE24" s="682"/>
      <c r="DF24" s="682"/>
      <c r="DG24" s="682"/>
      <c r="DH24" s="682"/>
      <c r="DI24" s="682"/>
      <c r="DJ24" s="682"/>
      <c r="DK24" s="725"/>
      <c r="DL24" s="724">
        <v>9756000</v>
      </c>
      <c r="DM24" s="682"/>
      <c r="DN24" s="682"/>
      <c r="DO24" s="682"/>
      <c r="DP24" s="682"/>
      <c r="DQ24" s="682"/>
      <c r="DR24" s="682"/>
      <c r="DS24" s="682"/>
      <c r="DT24" s="682"/>
      <c r="DU24" s="682"/>
      <c r="DV24" s="725"/>
      <c r="DW24" s="726">
        <v>55.8</v>
      </c>
      <c r="DX24" s="700"/>
      <c r="DY24" s="700"/>
      <c r="DZ24" s="700"/>
      <c r="EA24" s="700"/>
      <c r="EB24" s="700"/>
      <c r="EC24" s="727"/>
    </row>
    <row r="25" spans="2:133" ht="11.25" customHeight="1" x14ac:dyDescent="0.15">
      <c r="B25" s="625" t="s">
        <v>289</v>
      </c>
      <c r="C25" s="626"/>
      <c r="D25" s="626"/>
      <c r="E25" s="626"/>
      <c r="F25" s="626"/>
      <c r="G25" s="626"/>
      <c r="H25" s="626"/>
      <c r="I25" s="626"/>
      <c r="J25" s="626"/>
      <c r="K25" s="626"/>
      <c r="L25" s="626"/>
      <c r="M25" s="626"/>
      <c r="N25" s="626"/>
      <c r="O25" s="626"/>
      <c r="P25" s="626"/>
      <c r="Q25" s="627"/>
      <c r="R25" s="628">
        <v>599061</v>
      </c>
      <c r="S25" s="629"/>
      <c r="T25" s="629"/>
      <c r="U25" s="629"/>
      <c r="V25" s="629"/>
      <c r="W25" s="629"/>
      <c r="X25" s="629"/>
      <c r="Y25" s="630"/>
      <c r="Z25" s="655">
        <v>1.4</v>
      </c>
      <c r="AA25" s="655"/>
      <c r="AB25" s="655"/>
      <c r="AC25" s="655"/>
      <c r="AD25" s="656" t="s">
        <v>128</v>
      </c>
      <c r="AE25" s="656"/>
      <c r="AF25" s="656"/>
      <c r="AG25" s="656"/>
      <c r="AH25" s="656"/>
      <c r="AI25" s="656"/>
      <c r="AJ25" s="656"/>
      <c r="AK25" s="656"/>
      <c r="AL25" s="631" t="s">
        <v>128</v>
      </c>
      <c r="AM25" s="632"/>
      <c r="AN25" s="632"/>
      <c r="AO25" s="657"/>
      <c r="AP25" s="720" t="s">
        <v>290</v>
      </c>
      <c r="AQ25" s="728"/>
      <c r="AR25" s="728"/>
      <c r="AS25" s="728"/>
      <c r="AT25" s="728"/>
      <c r="AU25" s="728"/>
      <c r="AV25" s="728"/>
      <c r="AW25" s="728"/>
      <c r="AX25" s="728"/>
      <c r="AY25" s="728"/>
      <c r="AZ25" s="728"/>
      <c r="BA25" s="728"/>
      <c r="BB25" s="728"/>
      <c r="BC25" s="728"/>
      <c r="BD25" s="728"/>
      <c r="BE25" s="728"/>
      <c r="BF25" s="722"/>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23"/>
      <c r="CD25" s="670" t="s">
        <v>291</v>
      </c>
      <c r="CE25" s="667"/>
      <c r="CF25" s="667"/>
      <c r="CG25" s="667"/>
      <c r="CH25" s="667"/>
      <c r="CI25" s="667"/>
      <c r="CJ25" s="667"/>
      <c r="CK25" s="667"/>
      <c r="CL25" s="667"/>
      <c r="CM25" s="667"/>
      <c r="CN25" s="667"/>
      <c r="CO25" s="667"/>
      <c r="CP25" s="667"/>
      <c r="CQ25" s="668"/>
      <c r="CR25" s="628">
        <v>5376303</v>
      </c>
      <c r="CS25" s="639"/>
      <c r="CT25" s="639"/>
      <c r="CU25" s="639"/>
      <c r="CV25" s="639"/>
      <c r="CW25" s="639"/>
      <c r="CX25" s="639"/>
      <c r="CY25" s="640"/>
      <c r="CZ25" s="631">
        <v>12.8</v>
      </c>
      <c r="DA25" s="641"/>
      <c r="DB25" s="641"/>
      <c r="DC25" s="642"/>
      <c r="DD25" s="634">
        <v>5031259</v>
      </c>
      <c r="DE25" s="639"/>
      <c r="DF25" s="639"/>
      <c r="DG25" s="639"/>
      <c r="DH25" s="639"/>
      <c r="DI25" s="639"/>
      <c r="DJ25" s="639"/>
      <c r="DK25" s="640"/>
      <c r="DL25" s="634">
        <v>4979900</v>
      </c>
      <c r="DM25" s="639"/>
      <c r="DN25" s="639"/>
      <c r="DO25" s="639"/>
      <c r="DP25" s="639"/>
      <c r="DQ25" s="639"/>
      <c r="DR25" s="639"/>
      <c r="DS25" s="639"/>
      <c r="DT25" s="639"/>
      <c r="DU25" s="639"/>
      <c r="DV25" s="640"/>
      <c r="DW25" s="631">
        <v>28.5</v>
      </c>
      <c r="DX25" s="641"/>
      <c r="DY25" s="641"/>
      <c r="DZ25" s="641"/>
      <c r="EA25" s="641"/>
      <c r="EB25" s="641"/>
      <c r="EC25" s="662"/>
    </row>
    <row r="26" spans="2:133" ht="11.25" customHeight="1" x14ac:dyDescent="0.15">
      <c r="B26" s="625" t="s">
        <v>292</v>
      </c>
      <c r="C26" s="626"/>
      <c r="D26" s="626"/>
      <c r="E26" s="626"/>
      <c r="F26" s="626"/>
      <c r="G26" s="626"/>
      <c r="H26" s="626"/>
      <c r="I26" s="626"/>
      <c r="J26" s="626"/>
      <c r="K26" s="626"/>
      <c r="L26" s="626"/>
      <c r="M26" s="626"/>
      <c r="N26" s="626"/>
      <c r="O26" s="626"/>
      <c r="P26" s="626"/>
      <c r="Q26" s="627"/>
      <c r="R26" s="628">
        <v>234564</v>
      </c>
      <c r="S26" s="629"/>
      <c r="T26" s="629"/>
      <c r="U26" s="629"/>
      <c r="V26" s="629"/>
      <c r="W26" s="629"/>
      <c r="X26" s="629"/>
      <c r="Y26" s="630"/>
      <c r="Z26" s="655">
        <v>0.5</v>
      </c>
      <c r="AA26" s="655"/>
      <c r="AB26" s="655"/>
      <c r="AC26" s="655"/>
      <c r="AD26" s="656" t="s">
        <v>128</v>
      </c>
      <c r="AE26" s="656"/>
      <c r="AF26" s="656"/>
      <c r="AG26" s="656"/>
      <c r="AH26" s="656"/>
      <c r="AI26" s="656"/>
      <c r="AJ26" s="656"/>
      <c r="AK26" s="656"/>
      <c r="AL26" s="631" t="s">
        <v>128</v>
      </c>
      <c r="AM26" s="632"/>
      <c r="AN26" s="632"/>
      <c r="AO26" s="657"/>
      <c r="AP26" s="720" t="s">
        <v>293</v>
      </c>
      <c r="AQ26" s="721"/>
      <c r="AR26" s="721"/>
      <c r="AS26" s="721"/>
      <c r="AT26" s="721"/>
      <c r="AU26" s="721"/>
      <c r="AV26" s="721"/>
      <c r="AW26" s="721"/>
      <c r="AX26" s="721"/>
      <c r="AY26" s="721"/>
      <c r="AZ26" s="721"/>
      <c r="BA26" s="721"/>
      <c r="BB26" s="721"/>
      <c r="BC26" s="721"/>
      <c r="BD26" s="721"/>
      <c r="BE26" s="721"/>
      <c r="BF26" s="722"/>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23"/>
      <c r="CD26" s="670" t="s">
        <v>294</v>
      </c>
      <c r="CE26" s="667"/>
      <c r="CF26" s="667"/>
      <c r="CG26" s="667"/>
      <c r="CH26" s="667"/>
      <c r="CI26" s="667"/>
      <c r="CJ26" s="667"/>
      <c r="CK26" s="667"/>
      <c r="CL26" s="667"/>
      <c r="CM26" s="667"/>
      <c r="CN26" s="667"/>
      <c r="CO26" s="667"/>
      <c r="CP26" s="667"/>
      <c r="CQ26" s="668"/>
      <c r="CR26" s="628">
        <v>3355723</v>
      </c>
      <c r="CS26" s="629"/>
      <c r="CT26" s="629"/>
      <c r="CU26" s="629"/>
      <c r="CV26" s="629"/>
      <c r="CW26" s="629"/>
      <c r="CX26" s="629"/>
      <c r="CY26" s="630"/>
      <c r="CZ26" s="631">
        <v>8</v>
      </c>
      <c r="DA26" s="641"/>
      <c r="DB26" s="641"/>
      <c r="DC26" s="642"/>
      <c r="DD26" s="634">
        <v>3130065</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2"/>
    </row>
    <row r="27" spans="2:133" ht="11.25" customHeight="1" x14ac:dyDescent="0.15">
      <c r="B27" s="625" t="s">
        <v>295</v>
      </c>
      <c r="C27" s="626"/>
      <c r="D27" s="626"/>
      <c r="E27" s="626"/>
      <c r="F27" s="626"/>
      <c r="G27" s="626"/>
      <c r="H27" s="626"/>
      <c r="I27" s="626"/>
      <c r="J27" s="626"/>
      <c r="K27" s="626"/>
      <c r="L27" s="626"/>
      <c r="M27" s="626"/>
      <c r="N27" s="626"/>
      <c r="O27" s="626"/>
      <c r="P27" s="626"/>
      <c r="Q27" s="627"/>
      <c r="R27" s="628">
        <v>17952794</v>
      </c>
      <c r="S27" s="629"/>
      <c r="T27" s="629"/>
      <c r="U27" s="629"/>
      <c r="V27" s="629"/>
      <c r="W27" s="629"/>
      <c r="X27" s="629"/>
      <c r="Y27" s="630"/>
      <c r="Z27" s="655">
        <v>40.799999999999997</v>
      </c>
      <c r="AA27" s="655"/>
      <c r="AB27" s="655"/>
      <c r="AC27" s="655"/>
      <c r="AD27" s="656">
        <v>16262745</v>
      </c>
      <c r="AE27" s="656"/>
      <c r="AF27" s="656"/>
      <c r="AG27" s="656"/>
      <c r="AH27" s="656"/>
      <c r="AI27" s="656"/>
      <c r="AJ27" s="656"/>
      <c r="AK27" s="656"/>
      <c r="AL27" s="631">
        <v>98.800003051757813</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11863018</v>
      </c>
      <c r="BH27" s="629"/>
      <c r="BI27" s="629"/>
      <c r="BJ27" s="629"/>
      <c r="BK27" s="629"/>
      <c r="BL27" s="629"/>
      <c r="BM27" s="629"/>
      <c r="BN27" s="630"/>
      <c r="BO27" s="655">
        <v>100</v>
      </c>
      <c r="BP27" s="655"/>
      <c r="BQ27" s="655"/>
      <c r="BR27" s="655"/>
      <c r="BS27" s="656">
        <v>110069</v>
      </c>
      <c r="BT27" s="656"/>
      <c r="BU27" s="656"/>
      <c r="BV27" s="656"/>
      <c r="BW27" s="656"/>
      <c r="BX27" s="656"/>
      <c r="BY27" s="656"/>
      <c r="BZ27" s="656"/>
      <c r="CA27" s="656"/>
      <c r="CB27" s="723"/>
      <c r="CD27" s="670" t="s">
        <v>297</v>
      </c>
      <c r="CE27" s="667"/>
      <c r="CF27" s="667"/>
      <c r="CG27" s="667"/>
      <c r="CH27" s="667"/>
      <c r="CI27" s="667"/>
      <c r="CJ27" s="667"/>
      <c r="CK27" s="667"/>
      <c r="CL27" s="667"/>
      <c r="CM27" s="667"/>
      <c r="CN27" s="667"/>
      <c r="CO27" s="667"/>
      <c r="CP27" s="667"/>
      <c r="CQ27" s="668"/>
      <c r="CR27" s="628">
        <v>9655740</v>
      </c>
      <c r="CS27" s="639"/>
      <c r="CT27" s="639"/>
      <c r="CU27" s="639"/>
      <c r="CV27" s="639"/>
      <c r="CW27" s="639"/>
      <c r="CX27" s="639"/>
      <c r="CY27" s="640"/>
      <c r="CZ27" s="631">
        <v>22.9</v>
      </c>
      <c r="DA27" s="641"/>
      <c r="DB27" s="641"/>
      <c r="DC27" s="642"/>
      <c r="DD27" s="634">
        <v>2490352</v>
      </c>
      <c r="DE27" s="639"/>
      <c r="DF27" s="639"/>
      <c r="DG27" s="639"/>
      <c r="DH27" s="639"/>
      <c r="DI27" s="639"/>
      <c r="DJ27" s="639"/>
      <c r="DK27" s="640"/>
      <c r="DL27" s="634">
        <v>2411203</v>
      </c>
      <c r="DM27" s="639"/>
      <c r="DN27" s="639"/>
      <c r="DO27" s="639"/>
      <c r="DP27" s="639"/>
      <c r="DQ27" s="639"/>
      <c r="DR27" s="639"/>
      <c r="DS27" s="639"/>
      <c r="DT27" s="639"/>
      <c r="DU27" s="639"/>
      <c r="DV27" s="640"/>
      <c r="DW27" s="631">
        <v>13.8</v>
      </c>
      <c r="DX27" s="641"/>
      <c r="DY27" s="641"/>
      <c r="DZ27" s="641"/>
      <c r="EA27" s="641"/>
      <c r="EB27" s="641"/>
      <c r="EC27" s="662"/>
    </row>
    <row r="28" spans="2:133" ht="11.25" customHeight="1" x14ac:dyDescent="0.15">
      <c r="B28" s="625" t="s">
        <v>298</v>
      </c>
      <c r="C28" s="626"/>
      <c r="D28" s="626"/>
      <c r="E28" s="626"/>
      <c r="F28" s="626"/>
      <c r="G28" s="626"/>
      <c r="H28" s="626"/>
      <c r="I28" s="626"/>
      <c r="J28" s="626"/>
      <c r="K28" s="626"/>
      <c r="L28" s="626"/>
      <c r="M28" s="626"/>
      <c r="N28" s="626"/>
      <c r="O28" s="626"/>
      <c r="P28" s="626"/>
      <c r="Q28" s="627"/>
      <c r="R28" s="628">
        <v>12339</v>
      </c>
      <c r="S28" s="629"/>
      <c r="T28" s="629"/>
      <c r="U28" s="629"/>
      <c r="V28" s="629"/>
      <c r="W28" s="629"/>
      <c r="X28" s="629"/>
      <c r="Y28" s="630"/>
      <c r="Z28" s="655">
        <v>0</v>
      </c>
      <c r="AA28" s="655"/>
      <c r="AB28" s="655"/>
      <c r="AC28" s="655"/>
      <c r="AD28" s="656">
        <v>12339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299</v>
      </c>
      <c r="CE28" s="667"/>
      <c r="CF28" s="667"/>
      <c r="CG28" s="667"/>
      <c r="CH28" s="667"/>
      <c r="CI28" s="667"/>
      <c r="CJ28" s="667"/>
      <c r="CK28" s="667"/>
      <c r="CL28" s="667"/>
      <c r="CM28" s="667"/>
      <c r="CN28" s="667"/>
      <c r="CO28" s="667"/>
      <c r="CP28" s="667"/>
      <c r="CQ28" s="668"/>
      <c r="CR28" s="628">
        <v>2892860</v>
      </c>
      <c r="CS28" s="629"/>
      <c r="CT28" s="629"/>
      <c r="CU28" s="629"/>
      <c r="CV28" s="629"/>
      <c r="CW28" s="629"/>
      <c r="CX28" s="629"/>
      <c r="CY28" s="630"/>
      <c r="CZ28" s="631">
        <v>6.9</v>
      </c>
      <c r="DA28" s="641"/>
      <c r="DB28" s="641"/>
      <c r="DC28" s="642"/>
      <c r="DD28" s="634">
        <v>2364897</v>
      </c>
      <c r="DE28" s="629"/>
      <c r="DF28" s="629"/>
      <c r="DG28" s="629"/>
      <c r="DH28" s="629"/>
      <c r="DI28" s="629"/>
      <c r="DJ28" s="629"/>
      <c r="DK28" s="630"/>
      <c r="DL28" s="634">
        <v>2364897</v>
      </c>
      <c r="DM28" s="629"/>
      <c r="DN28" s="629"/>
      <c r="DO28" s="629"/>
      <c r="DP28" s="629"/>
      <c r="DQ28" s="629"/>
      <c r="DR28" s="629"/>
      <c r="DS28" s="629"/>
      <c r="DT28" s="629"/>
      <c r="DU28" s="629"/>
      <c r="DV28" s="630"/>
      <c r="DW28" s="631">
        <v>13.5</v>
      </c>
      <c r="DX28" s="641"/>
      <c r="DY28" s="641"/>
      <c r="DZ28" s="641"/>
      <c r="EA28" s="641"/>
      <c r="EB28" s="641"/>
      <c r="EC28" s="662"/>
    </row>
    <row r="29" spans="2:133" ht="11.25" customHeight="1" x14ac:dyDescent="0.15">
      <c r="B29" s="625" t="s">
        <v>300</v>
      </c>
      <c r="C29" s="626"/>
      <c r="D29" s="626"/>
      <c r="E29" s="626"/>
      <c r="F29" s="626"/>
      <c r="G29" s="626"/>
      <c r="H29" s="626"/>
      <c r="I29" s="626"/>
      <c r="J29" s="626"/>
      <c r="K29" s="626"/>
      <c r="L29" s="626"/>
      <c r="M29" s="626"/>
      <c r="N29" s="626"/>
      <c r="O29" s="626"/>
      <c r="P29" s="626"/>
      <c r="Q29" s="627"/>
      <c r="R29" s="628">
        <v>151186</v>
      </c>
      <c r="S29" s="629"/>
      <c r="T29" s="629"/>
      <c r="U29" s="629"/>
      <c r="V29" s="629"/>
      <c r="W29" s="629"/>
      <c r="X29" s="629"/>
      <c r="Y29" s="630"/>
      <c r="Z29" s="655">
        <v>0.3</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301</v>
      </c>
      <c r="CE29" s="715"/>
      <c r="CF29" s="670" t="s">
        <v>69</v>
      </c>
      <c r="CG29" s="667"/>
      <c r="CH29" s="667"/>
      <c r="CI29" s="667"/>
      <c r="CJ29" s="667"/>
      <c r="CK29" s="667"/>
      <c r="CL29" s="667"/>
      <c r="CM29" s="667"/>
      <c r="CN29" s="667"/>
      <c r="CO29" s="667"/>
      <c r="CP29" s="667"/>
      <c r="CQ29" s="668"/>
      <c r="CR29" s="628">
        <v>2892860</v>
      </c>
      <c r="CS29" s="639"/>
      <c r="CT29" s="639"/>
      <c r="CU29" s="639"/>
      <c r="CV29" s="639"/>
      <c r="CW29" s="639"/>
      <c r="CX29" s="639"/>
      <c r="CY29" s="640"/>
      <c r="CZ29" s="631">
        <v>6.9</v>
      </c>
      <c r="DA29" s="641"/>
      <c r="DB29" s="641"/>
      <c r="DC29" s="642"/>
      <c r="DD29" s="634">
        <v>2364897</v>
      </c>
      <c r="DE29" s="639"/>
      <c r="DF29" s="639"/>
      <c r="DG29" s="639"/>
      <c r="DH29" s="639"/>
      <c r="DI29" s="639"/>
      <c r="DJ29" s="639"/>
      <c r="DK29" s="640"/>
      <c r="DL29" s="634">
        <v>2364897</v>
      </c>
      <c r="DM29" s="639"/>
      <c r="DN29" s="639"/>
      <c r="DO29" s="639"/>
      <c r="DP29" s="639"/>
      <c r="DQ29" s="639"/>
      <c r="DR29" s="639"/>
      <c r="DS29" s="639"/>
      <c r="DT29" s="639"/>
      <c r="DU29" s="639"/>
      <c r="DV29" s="640"/>
      <c r="DW29" s="631">
        <v>13.5</v>
      </c>
      <c r="DX29" s="641"/>
      <c r="DY29" s="641"/>
      <c r="DZ29" s="641"/>
      <c r="EA29" s="641"/>
      <c r="EB29" s="641"/>
      <c r="EC29" s="662"/>
    </row>
    <row r="30" spans="2:133" ht="11.25" customHeight="1" x14ac:dyDescent="0.15">
      <c r="B30" s="625" t="s">
        <v>302</v>
      </c>
      <c r="C30" s="626"/>
      <c r="D30" s="626"/>
      <c r="E30" s="626"/>
      <c r="F30" s="626"/>
      <c r="G30" s="626"/>
      <c r="H30" s="626"/>
      <c r="I30" s="626"/>
      <c r="J30" s="626"/>
      <c r="K30" s="626"/>
      <c r="L30" s="626"/>
      <c r="M30" s="626"/>
      <c r="N30" s="626"/>
      <c r="O30" s="626"/>
      <c r="P30" s="626"/>
      <c r="Q30" s="627"/>
      <c r="R30" s="628">
        <v>509396</v>
      </c>
      <c r="S30" s="629"/>
      <c r="T30" s="629"/>
      <c r="U30" s="629"/>
      <c r="V30" s="629"/>
      <c r="W30" s="629"/>
      <c r="X30" s="629"/>
      <c r="Y30" s="630"/>
      <c r="Z30" s="655">
        <v>1.2</v>
      </c>
      <c r="AA30" s="655"/>
      <c r="AB30" s="655"/>
      <c r="AC30" s="655"/>
      <c r="AD30" s="656">
        <v>95466</v>
      </c>
      <c r="AE30" s="656"/>
      <c r="AF30" s="656"/>
      <c r="AG30" s="656"/>
      <c r="AH30" s="656"/>
      <c r="AI30" s="656"/>
      <c r="AJ30" s="656"/>
      <c r="AK30" s="656"/>
      <c r="AL30" s="631">
        <v>0.6</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303</v>
      </c>
      <c r="BH30" s="703"/>
      <c r="BI30" s="703"/>
      <c r="BJ30" s="703"/>
      <c r="BK30" s="703"/>
      <c r="BL30" s="703"/>
      <c r="BM30" s="703"/>
      <c r="BN30" s="703"/>
      <c r="BO30" s="703"/>
      <c r="BP30" s="703"/>
      <c r="BQ30" s="704"/>
      <c r="BR30" s="687" t="s">
        <v>304</v>
      </c>
      <c r="BS30" s="703"/>
      <c r="BT30" s="703"/>
      <c r="BU30" s="703"/>
      <c r="BV30" s="703"/>
      <c r="BW30" s="703"/>
      <c r="BX30" s="703"/>
      <c r="BY30" s="703"/>
      <c r="BZ30" s="703"/>
      <c r="CA30" s="703"/>
      <c r="CB30" s="704"/>
      <c r="CD30" s="716"/>
      <c r="CE30" s="717"/>
      <c r="CF30" s="670" t="s">
        <v>305</v>
      </c>
      <c r="CG30" s="667"/>
      <c r="CH30" s="667"/>
      <c r="CI30" s="667"/>
      <c r="CJ30" s="667"/>
      <c r="CK30" s="667"/>
      <c r="CL30" s="667"/>
      <c r="CM30" s="667"/>
      <c r="CN30" s="667"/>
      <c r="CO30" s="667"/>
      <c r="CP30" s="667"/>
      <c r="CQ30" s="668"/>
      <c r="CR30" s="628">
        <v>2770730</v>
      </c>
      <c r="CS30" s="629"/>
      <c r="CT30" s="629"/>
      <c r="CU30" s="629"/>
      <c r="CV30" s="629"/>
      <c r="CW30" s="629"/>
      <c r="CX30" s="629"/>
      <c r="CY30" s="630"/>
      <c r="CZ30" s="631">
        <v>6.6</v>
      </c>
      <c r="DA30" s="641"/>
      <c r="DB30" s="641"/>
      <c r="DC30" s="642"/>
      <c r="DD30" s="634">
        <v>2244755</v>
      </c>
      <c r="DE30" s="629"/>
      <c r="DF30" s="629"/>
      <c r="DG30" s="629"/>
      <c r="DH30" s="629"/>
      <c r="DI30" s="629"/>
      <c r="DJ30" s="629"/>
      <c r="DK30" s="630"/>
      <c r="DL30" s="634">
        <v>2244755</v>
      </c>
      <c r="DM30" s="629"/>
      <c r="DN30" s="629"/>
      <c r="DO30" s="629"/>
      <c r="DP30" s="629"/>
      <c r="DQ30" s="629"/>
      <c r="DR30" s="629"/>
      <c r="DS30" s="629"/>
      <c r="DT30" s="629"/>
      <c r="DU30" s="629"/>
      <c r="DV30" s="630"/>
      <c r="DW30" s="631">
        <v>12.8</v>
      </c>
      <c r="DX30" s="641"/>
      <c r="DY30" s="641"/>
      <c r="DZ30" s="641"/>
      <c r="EA30" s="641"/>
      <c r="EB30" s="641"/>
      <c r="EC30" s="662"/>
    </row>
    <row r="31" spans="2:133" ht="11.25" customHeight="1" x14ac:dyDescent="0.15">
      <c r="B31" s="625" t="s">
        <v>306</v>
      </c>
      <c r="C31" s="626"/>
      <c r="D31" s="626"/>
      <c r="E31" s="626"/>
      <c r="F31" s="626"/>
      <c r="G31" s="626"/>
      <c r="H31" s="626"/>
      <c r="I31" s="626"/>
      <c r="J31" s="626"/>
      <c r="K31" s="626"/>
      <c r="L31" s="626"/>
      <c r="M31" s="626"/>
      <c r="N31" s="626"/>
      <c r="O31" s="626"/>
      <c r="P31" s="626"/>
      <c r="Q31" s="627"/>
      <c r="R31" s="628">
        <v>47866</v>
      </c>
      <c r="S31" s="629"/>
      <c r="T31" s="629"/>
      <c r="U31" s="629"/>
      <c r="V31" s="629"/>
      <c r="W31" s="629"/>
      <c r="X31" s="629"/>
      <c r="Y31" s="630"/>
      <c r="Z31" s="655">
        <v>0.1</v>
      </c>
      <c r="AA31" s="655"/>
      <c r="AB31" s="655"/>
      <c r="AC31" s="655"/>
      <c r="AD31" s="656" t="s">
        <v>128</v>
      </c>
      <c r="AE31" s="656"/>
      <c r="AF31" s="656"/>
      <c r="AG31" s="656"/>
      <c r="AH31" s="656"/>
      <c r="AI31" s="656"/>
      <c r="AJ31" s="656"/>
      <c r="AK31" s="656"/>
      <c r="AL31" s="631" t="s">
        <v>128</v>
      </c>
      <c r="AM31" s="632"/>
      <c r="AN31" s="632"/>
      <c r="AO31" s="657"/>
      <c r="AP31" s="705" t="s">
        <v>307</v>
      </c>
      <c r="AQ31" s="706"/>
      <c r="AR31" s="706"/>
      <c r="AS31" s="706"/>
      <c r="AT31" s="711" t="s">
        <v>308</v>
      </c>
      <c r="AU31" s="360"/>
      <c r="AV31" s="360"/>
      <c r="AW31" s="360"/>
      <c r="AX31" s="695" t="s">
        <v>187</v>
      </c>
      <c r="AY31" s="696"/>
      <c r="AZ31" s="696"/>
      <c r="BA31" s="696"/>
      <c r="BB31" s="696"/>
      <c r="BC31" s="696"/>
      <c r="BD31" s="696"/>
      <c r="BE31" s="696"/>
      <c r="BF31" s="697"/>
      <c r="BG31" s="698">
        <v>99.4</v>
      </c>
      <c r="BH31" s="699"/>
      <c r="BI31" s="699"/>
      <c r="BJ31" s="699"/>
      <c r="BK31" s="699"/>
      <c r="BL31" s="699"/>
      <c r="BM31" s="700">
        <v>98.2</v>
      </c>
      <c r="BN31" s="699"/>
      <c r="BO31" s="699"/>
      <c r="BP31" s="699"/>
      <c r="BQ31" s="701"/>
      <c r="BR31" s="698">
        <v>98.7</v>
      </c>
      <c r="BS31" s="699"/>
      <c r="BT31" s="699"/>
      <c r="BU31" s="699"/>
      <c r="BV31" s="699"/>
      <c r="BW31" s="699"/>
      <c r="BX31" s="700">
        <v>97.5</v>
      </c>
      <c r="BY31" s="699"/>
      <c r="BZ31" s="699"/>
      <c r="CA31" s="699"/>
      <c r="CB31" s="701"/>
      <c r="CD31" s="716"/>
      <c r="CE31" s="717"/>
      <c r="CF31" s="670" t="s">
        <v>309</v>
      </c>
      <c r="CG31" s="667"/>
      <c r="CH31" s="667"/>
      <c r="CI31" s="667"/>
      <c r="CJ31" s="667"/>
      <c r="CK31" s="667"/>
      <c r="CL31" s="667"/>
      <c r="CM31" s="667"/>
      <c r="CN31" s="667"/>
      <c r="CO31" s="667"/>
      <c r="CP31" s="667"/>
      <c r="CQ31" s="668"/>
      <c r="CR31" s="628">
        <v>122130</v>
      </c>
      <c r="CS31" s="639"/>
      <c r="CT31" s="639"/>
      <c r="CU31" s="639"/>
      <c r="CV31" s="639"/>
      <c r="CW31" s="639"/>
      <c r="CX31" s="639"/>
      <c r="CY31" s="640"/>
      <c r="CZ31" s="631">
        <v>0.3</v>
      </c>
      <c r="DA31" s="641"/>
      <c r="DB31" s="641"/>
      <c r="DC31" s="642"/>
      <c r="DD31" s="634">
        <v>120142</v>
      </c>
      <c r="DE31" s="639"/>
      <c r="DF31" s="639"/>
      <c r="DG31" s="639"/>
      <c r="DH31" s="639"/>
      <c r="DI31" s="639"/>
      <c r="DJ31" s="639"/>
      <c r="DK31" s="640"/>
      <c r="DL31" s="634">
        <v>120142</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310</v>
      </c>
      <c r="C32" s="626"/>
      <c r="D32" s="626"/>
      <c r="E32" s="626"/>
      <c r="F32" s="626"/>
      <c r="G32" s="626"/>
      <c r="H32" s="626"/>
      <c r="I32" s="626"/>
      <c r="J32" s="626"/>
      <c r="K32" s="626"/>
      <c r="L32" s="626"/>
      <c r="M32" s="626"/>
      <c r="N32" s="626"/>
      <c r="O32" s="626"/>
      <c r="P32" s="626"/>
      <c r="Q32" s="627"/>
      <c r="R32" s="628">
        <v>9040550</v>
      </c>
      <c r="S32" s="629"/>
      <c r="T32" s="629"/>
      <c r="U32" s="629"/>
      <c r="V32" s="629"/>
      <c r="W32" s="629"/>
      <c r="X32" s="629"/>
      <c r="Y32" s="630"/>
      <c r="Z32" s="655">
        <v>20.6</v>
      </c>
      <c r="AA32" s="655"/>
      <c r="AB32" s="655"/>
      <c r="AC32" s="655"/>
      <c r="AD32" s="656" t="s">
        <v>128</v>
      </c>
      <c r="AE32" s="656"/>
      <c r="AF32" s="656"/>
      <c r="AG32" s="656"/>
      <c r="AH32" s="656"/>
      <c r="AI32" s="656"/>
      <c r="AJ32" s="656"/>
      <c r="AK32" s="656"/>
      <c r="AL32" s="631" t="s">
        <v>128</v>
      </c>
      <c r="AM32" s="632"/>
      <c r="AN32" s="632"/>
      <c r="AO32" s="657"/>
      <c r="AP32" s="707"/>
      <c r="AQ32" s="708"/>
      <c r="AR32" s="708"/>
      <c r="AS32" s="708"/>
      <c r="AT32" s="712"/>
      <c r="AU32" s="361" t="s">
        <v>311</v>
      </c>
      <c r="AV32" s="361"/>
      <c r="AW32" s="361"/>
      <c r="AX32" s="625" t="s">
        <v>312</v>
      </c>
      <c r="AY32" s="626"/>
      <c r="AZ32" s="626"/>
      <c r="BA32" s="626"/>
      <c r="BB32" s="626"/>
      <c r="BC32" s="626"/>
      <c r="BD32" s="626"/>
      <c r="BE32" s="626"/>
      <c r="BF32" s="627"/>
      <c r="BG32" s="702">
        <v>99.3</v>
      </c>
      <c r="BH32" s="639"/>
      <c r="BI32" s="639"/>
      <c r="BJ32" s="639"/>
      <c r="BK32" s="639"/>
      <c r="BL32" s="639"/>
      <c r="BM32" s="632">
        <v>97.4</v>
      </c>
      <c r="BN32" s="694"/>
      <c r="BO32" s="694"/>
      <c r="BP32" s="694"/>
      <c r="BQ32" s="666"/>
      <c r="BR32" s="702">
        <v>98.7</v>
      </c>
      <c r="BS32" s="639"/>
      <c r="BT32" s="639"/>
      <c r="BU32" s="639"/>
      <c r="BV32" s="639"/>
      <c r="BW32" s="639"/>
      <c r="BX32" s="632">
        <v>96.9</v>
      </c>
      <c r="BY32" s="694"/>
      <c r="BZ32" s="694"/>
      <c r="CA32" s="694"/>
      <c r="CB32" s="666"/>
      <c r="CD32" s="718"/>
      <c r="CE32" s="719"/>
      <c r="CF32" s="670" t="s">
        <v>313</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314</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9"/>
      <c r="AQ33" s="710"/>
      <c r="AR33" s="710"/>
      <c r="AS33" s="710"/>
      <c r="AT33" s="713"/>
      <c r="AU33" s="362"/>
      <c r="AV33" s="362"/>
      <c r="AW33" s="362"/>
      <c r="AX33" s="605" t="s">
        <v>315</v>
      </c>
      <c r="AY33" s="606"/>
      <c r="AZ33" s="606"/>
      <c r="BA33" s="606"/>
      <c r="BB33" s="606"/>
      <c r="BC33" s="606"/>
      <c r="BD33" s="606"/>
      <c r="BE33" s="606"/>
      <c r="BF33" s="607"/>
      <c r="BG33" s="690">
        <v>99.5</v>
      </c>
      <c r="BH33" s="609"/>
      <c r="BI33" s="609"/>
      <c r="BJ33" s="609"/>
      <c r="BK33" s="609"/>
      <c r="BL33" s="609"/>
      <c r="BM33" s="647">
        <v>98.6</v>
      </c>
      <c r="BN33" s="609"/>
      <c r="BO33" s="609"/>
      <c r="BP33" s="609"/>
      <c r="BQ33" s="658"/>
      <c r="BR33" s="690">
        <v>98.6</v>
      </c>
      <c r="BS33" s="609"/>
      <c r="BT33" s="609"/>
      <c r="BU33" s="609"/>
      <c r="BV33" s="609"/>
      <c r="BW33" s="609"/>
      <c r="BX33" s="647">
        <v>97.7</v>
      </c>
      <c r="BY33" s="609"/>
      <c r="BZ33" s="609"/>
      <c r="CA33" s="609"/>
      <c r="CB33" s="658"/>
      <c r="CD33" s="670" t="s">
        <v>316</v>
      </c>
      <c r="CE33" s="667"/>
      <c r="CF33" s="667"/>
      <c r="CG33" s="667"/>
      <c r="CH33" s="667"/>
      <c r="CI33" s="667"/>
      <c r="CJ33" s="667"/>
      <c r="CK33" s="667"/>
      <c r="CL33" s="667"/>
      <c r="CM33" s="667"/>
      <c r="CN33" s="667"/>
      <c r="CO33" s="667"/>
      <c r="CP33" s="667"/>
      <c r="CQ33" s="668"/>
      <c r="CR33" s="628">
        <v>19323108</v>
      </c>
      <c r="CS33" s="639"/>
      <c r="CT33" s="639"/>
      <c r="CU33" s="639"/>
      <c r="CV33" s="639"/>
      <c r="CW33" s="639"/>
      <c r="CX33" s="639"/>
      <c r="CY33" s="640"/>
      <c r="CZ33" s="631">
        <v>45.8</v>
      </c>
      <c r="DA33" s="641"/>
      <c r="DB33" s="641"/>
      <c r="DC33" s="642"/>
      <c r="DD33" s="634">
        <v>14171466</v>
      </c>
      <c r="DE33" s="639"/>
      <c r="DF33" s="639"/>
      <c r="DG33" s="639"/>
      <c r="DH33" s="639"/>
      <c r="DI33" s="639"/>
      <c r="DJ33" s="639"/>
      <c r="DK33" s="640"/>
      <c r="DL33" s="634">
        <v>6964571</v>
      </c>
      <c r="DM33" s="639"/>
      <c r="DN33" s="639"/>
      <c r="DO33" s="639"/>
      <c r="DP33" s="639"/>
      <c r="DQ33" s="639"/>
      <c r="DR33" s="639"/>
      <c r="DS33" s="639"/>
      <c r="DT33" s="639"/>
      <c r="DU33" s="639"/>
      <c r="DV33" s="640"/>
      <c r="DW33" s="631">
        <v>39.799999999999997</v>
      </c>
      <c r="DX33" s="641"/>
      <c r="DY33" s="641"/>
      <c r="DZ33" s="641"/>
      <c r="EA33" s="641"/>
      <c r="EB33" s="641"/>
      <c r="EC33" s="662"/>
    </row>
    <row r="34" spans="2:133" ht="11.25" customHeight="1" x14ac:dyDescent="0.15">
      <c r="B34" s="625" t="s">
        <v>317</v>
      </c>
      <c r="C34" s="626"/>
      <c r="D34" s="626"/>
      <c r="E34" s="626"/>
      <c r="F34" s="626"/>
      <c r="G34" s="626"/>
      <c r="H34" s="626"/>
      <c r="I34" s="626"/>
      <c r="J34" s="626"/>
      <c r="K34" s="626"/>
      <c r="L34" s="626"/>
      <c r="M34" s="626"/>
      <c r="N34" s="626"/>
      <c r="O34" s="626"/>
      <c r="P34" s="626"/>
      <c r="Q34" s="627"/>
      <c r="R34" s="628">
        <v>3630422</v>
      </c>
      <c r="S34" s="629"/>
      <c r="T34" s="629"/>
      <c r="U34" s="629"/>
      <c r="V34" s="629"/>
      <c r="W34" s="629"/>
      <c r="X34" s="629"/>
      <c r="Y34" s="630"/>
      <c r="Z34" s="655">
        <v>8.3000000000000007</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318</v>
      </c>
      <c r="CE34" s="667"/>
      <c r="CF34" s="667"/>
      <c r="CG34" s="667"/>
      <c r="CH34" s="667"/>
      <c r="CI34" s="667"/>
      <c r="CJ34" s="667"/>
      <c r="CK34" s="667"/>
      <c r="CL34" s="667"/>
      <c r="CM34" s="667"/>
      <c r="CN34" s="667"/>
      <c r="CO34" s="667"/>
      <c r="CP34" s="667"/>
      <c r="CQ34" s="668"/>
      <c r="CR34" s="628">
        <v>5632501</v>
      </c>
      <c r="CS34" s="629"/>
      <c r="CT34" s="629"/>
      <c r="CU34" s="629"/>
      <c r="CV34" s="629"/>
      <c r="CW34" s="629"/>
      <c r="CX34" s="629"/>
      <c r="CY34" s="630"/>
      <c r="CZ34" s="631">
        <v>13.4</v>
      </c>
      <c r="DA34" s="641"/>
      <c r="DB34" s="641"/>
      <c r="DC34" s="642"/>
      <c r="DD34" s="634">
        <v>3699521</v>
      </c>
      <c r="DE34" s="629"/>
      <c r="DF34" s="629"/>
      <c r="DG34" s="629"/>
      <c r="DH34" s="629"/>
      <c r="DI34" s="629"/>
      <c r="DJ34" s="629"/>
      <c r="DK34" s="630"/>
      <c r="DL34" s="634">
        <v>3271532</v>
      </c>
      <c r="DM34" s="629"/>
      <c r="DN34" s="629"/>
      <c r="DO34" s="629"/>
      <c r="DP34" s="629"/>
      <c r="DQ34" s="629"/>
      <c r="DR34" s="629"/>
      <c r="DS34" s="629"/>
      <c r="DT34" s="629"/>
      <c r="DU34" s="629"/>
      <c r="DV34" s="630"/>
      <c r="DW34" s="631">
        <v>18.7</v>
      </c>
      <c r="DX34" s="641"/>
      <c r="DY34" s="641"/>
      <c r="DZ34" s="641"/>
      <c r="EA34" s="641"/>
      <c r="EB34" s="641"/>
      <c r="EC34" s="662"/>
    </row>
    <row r="35" spans="2:133" ht="11.25" customHeight="1" x14ac:dyDescent="0.15">
      <c r="B35" s="625" t="s">
        <v>319</v>
      </c>
      <c r="C35" s="626"/>
      <c r="D35" s="626"/>
      <c r="E35" s="626"/>
      <c r="F35" s="626"/>
      <c r="G35" s="626"/>
      <c r="H35" s="626"/>
      <c r="I35" s="626"/>
      <c r="J35" s="626"/>
      <c r="K35" s="626"/>
      <c r="L35" s="626"/>
      <c r="M35" s="626"/>
      <c r="N35" s="626"/>
      <c r="O35" s="626"/>
      <c r="P35" s="626"/>
      <c r="Q35" s="627"/>
      <c r="R35" s="628">
        <v>2785000</v>
      </c>
      <c r="S35" s="629"/>
      <c r="T35" s="629"/>
      <c r="U35" s="629"/>
      <c r="V35" s="629"/>
      <c r="W35" s="629"/>
      <c r="X35" s="629"/>
      <c r="Y35" s="630"/>
      <c r="Z35" s="655">
        <v>6.3</v>
      </c>
      <c r="AA35" s="655"/>
      <c r="AB35" s="655"/>
      <c r="AC35" s="655"/>
      <c r="AD35" s="656">
        <v>87960</v>
      </c>
      <c r="AE35" s="656"/>
      <c r="AF35" s="656"/>
      <c r="AG35" s="656"/>
      <c r="AH35" s="656"/>
      <c r="AI35" s="656"/>
      <c r="AJ35" s="656"/>
      <c r="AK35" s="656"/>
      <c r="AL35" s="631">
        <v>0.5</v>
      </c>
      <c r="AM35" s="632"/>
      <c r="AN35" s="632"/>
      <c r="AO35" s="657"/>
      <c r="AP35" s="218"/>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322</v>
      </c>
      <c r="CE35" s="667"/>
      <c r="CF35" s="667"/>
      <c r="CG35" s="667"/>
      <c r="CH35" s="667"/>
      <c r="CI35" s="667"/>
      <c r="CJ35" s="667"/>
      <c r="CK35" s="667"/>
      <c r="CL35" s="667"/>
      <c r="CM35" s="667"/>
      <c r="CN35" s="667"/>
      <c r="CO35" s="667"/>
      <c r="CP35" s="667"/>
      <c r="CQ35" s="668"/>
      <c r="CR35" s="628">
        <v>469414</v>
      </c>
      <c r="CS35" s="639"/>
      <c r="CT35" s="639"/>
      <c r="CU35" s="639"/>
      <c r="CV35" s="639"/>
      <c r="CW35" s="639"/>
      <c r="CX35" s="639"/>
      <c r="CY35" s="640"/>
      <c r="CZ35" s="631">
        <v>1.1000000000000001</v>
      </c>
      <c r="DA35" s="641"/>
      <c r="DB35" s="641"/>
      <c r="DC35" s="642"/>
      <c r="DD35" s="634">
        <v>422006</v>
      </c>
      <c r="DE35" s="639"/>
      <c r="DF35" s="639"/>
      <c r="DG35" s="639"/>
      <c r="DH35" s="639"/>
      <c r="DI35" s="639"/>
      <c r="DJ35" s="639"/>
      <c r="DK35" s="640"/>
      <c r="DL35" s="634">
        <v>410366</v>
      </c>
      <c r="DM35" s="639"/>
      <c r="DN35" s="639"/>
      <c r="DO35" s="639"/>
      <c r="DP35" s="639"/>
      <c r="DQ35" s="639"/>
      <c r="DR35" s="639"/>
      <c r="DS35" s="639"/>
      <c r="DT35" s="639"/>
      <c r="DU35" s="639"/>
      <c r="DV35" s="640"/>
      <c r="DW35" s="631">
        <v>2.2999999999999998</v>
      </c>
      <c r="DX35" s="641"/>
      <c r="DY35" s="641"/>
      <c r="DZ35" s="641"/>
      <c r="EA35" s="641"/>
      <c r="EB35" s="641"/>
      <c r="EC35" s="662"/>
    </row>
    <row r="36" spans="2:133" ht="11.25" customHeight="1" x14ac:dyDescent="0.15">
      <c r="B36" s="625" t="s">
        <v>323</v>
      </c>
      <c r="C36" s="626"/>
      <c r="D36" s="626"/>
      <c r="E36" s="626"/>
      <c r="F36" s="626"/>
      <c r="G36" s="626"/>
      <c r="H36" s="626"/>
      <c r="I36" s="626"/>
      <c r="J36" s="626"/>
      <c r="K36" s="626"/>
      <c r="L36" s="626"/>
      <c r="M36" s="626"/>
      <c r="N36" s="626"/>
      <c r="O36" s="626"/>
      <c r="P36" s="626"/>
      <c r="Q36" s="627"/>
      <c r="R36" s="628">
        <v>1043910</v>
      </c>
      <c r="S36" s="629"/>
      <c r="T36" s="629"/>
      <c r="U36" s="629"/>
      <c r="V36" s="629"/>
      <c r="W36" s="629"/>
      <c r="X36" s="629"/>
      <c r="Y36" s="630"/>
      <c r="Z36" s="655">
        <v>2.4</v>
      </c>
      <c r="AA36" s="655"/>
      <c r="AB36" s="655"/>
      <c r="AC36" s="655"/>
      <c r="AD36" s="656" t="s">
        <v>128</v>
      </c>
      <c r="AE36" s="656"/>
      <c r="AF36" s="656"/>
      <c r="AG36" s="656"/>
      <c r="AH36" s="656"/>
      <c r="AI36" s="656"/>
      <c r="AJ36" s="656"/>
      <c r="AK36" s="656"/>
      <c r="AL36" s="631" t="s">
        <v>128</v>
      </c>
      <c r="AM36" s="632"/>
      <c r="AN36" s="632"/>
      <c r="AO36" s="657"/>
      <c r="AP36" s="218"/>
      <c r="AQ36" s="678" t="s">
        <v>324</v>
      </c>
      <c r="AR36" s="679"/>
      <c r="AS36" s="679"/>
      <c r="AT36" s="679"/>
      <c r="AU36" s="679"/>
      <c r="AV36" s="679"/>
      <c r="AW36" s="679"/>
      <c r="AX36" s="679"/>
      <c r="AY36" s="680"/>
      <c r="AZ36" s="681">
        <v>3699607</v>
      </c>
      <c r="BA36" s="682"/>
      <c r="BB36" s="682"/>
      <c r="BC36" s="682"/>
      <c r="BD36" s="682"/>
      <c r="BE36" s="682"/>
      <c r="BF36" s="683"/>
      <c r="BG36" s="684" t="s">
        <v>325</v>
      </c>
      <c r="BH36" s="685"/>
      <c r="BI36" s="685"/>
      <c r="BJ36" s="685"/>
      <c r="BK36" s="685"/>
      <c r="BL36" s="685"/>
      <c r="BM36" s="685"/>
      <c r="BN36" s="685"/>
      <c r="BO36" s="685"/>
      <c r="BP36" s="685"/>
      <c r="BQ36" s="685"/>
      <c r="BR36" s="685"/>
      <c r="BS36" s="685"/>
      <c r="BT36" s="685"/>
      <c r="BU36" s="686"/>
      <c r="BV36" s="681">
        <v>167545</v>
      </c>
      <c r="BW36" s="682"/>
      <c r="BX36" s="682"/>
      <c r="BY36" s="682"/>
      <c r="BZ36" s="682"/>
      <c r="CA36" s="682"/>
      <c r="CB36" s="683"/>
      <c r="CD36" s="670" t="s">
        <v>326</v>
      </c>
      <c r="CE36" s="667"/>
      <c r="CF36" s="667"/>
      <c r="CG36" s="667"/>
      <c r="CH36" s="667"/>
      <c r="CI36" s="667"/>
      <c r="CJ36" s="667"/>
      <c r="CK36" s="667"/>
      <c r="CL36" s="667"/>
      <c r="CM36" s="667"/>
      <c r="CN36" s="667"/>
      <c r="CO36" s="667"/>
      <c r="CP36" s="667"/>
      <c r="CQ36" s="668"/>
      <c r="CR36" s="628">
        <v>6726289</v>
      </c>
      <c r="CS36" s="629"/>
      <c r="CT36" s="629"/>
      <c r="CU36" s="629"/>
      <c r="CV36" s="629"/>
      <c r="CW36" s="629"/>
      <c r="CX36" s="629"/>
      <c r="CY36" s="630"/>
      <c r="CZ36" s="631">
        <v>16</v>
      </c>
      <c r="DA36" s="641"/>
      <c r="DB36" s="641"/>
      <c r="DC36" s="642"/>
      <c r="DD36" s="634">
        <v>5814810</v>
      </c>
      <c r="DE36" s="629"/>
      <c r="DF36" s="629"/>
      <c r="DG36" s="629"/>
      <c r="DH36" s="629"/>
      <c r="DI36" s="629"/>
      <c r="DJ36" s="629"/>
      <c r="DK36" s="630"/>
      <c r="DL36" s="634">
        <v>1695859</v>
      </c>
      <c r="DM36" s="629"/>
      <c r="DN36" s="629"/>
      <c r="DO36" s="629"/>
      <c r="DP36" s="629"/>
      <c r="DQ36" s="629"/>
      <c r="DR36" s="629"/>
      <c r="DS36" s="629"/>
      <c r="DT36" s="629"/>
      <c r="DU36" s="629"/>
      <c r="DV36" s="630"/>
      <c r="DW36" s="631">
        <v>9.6999999999999993</v>
      </c>
      <c r="DX36" s="641"/>
      <c r="DY36" s="641"/>
      <c r="DZ36" s="641"/>
      <c r="EA36" s="641"/>
      <c r="EB36" s="641"/>
      <c r="EC36" s="662"/>
    </row>
    <row r="37" spans="2:133" ht="11.25" customHeight="1" x14ac:dyDescent="0.15">
      <c r="B37" s="625" t="s">
        <v>327</v>
      </c>
      <c r="C37" s="626"/>
      <c r="D37" s="626"/>
      <c r="E37" s="626"/>
      <c r="F37" s="626"/>
      <c r="G37" s="626"/>
      <c r="H37" s="626"/>
      <c r="I37" s="626"/>
      <c r="J37" s="626"/>
      <c r="K37" s="626"/>
      <c r="L37" s="626"/>
      <c r="M37" s="626"/>
      <c r="N37" s="626"/>
      <c r="O37" s="626"/>
      <c r="P37" s="626"/>
      <c r="Q37" s="627"/>
      <c r="R37" s="628">
        <v>2676990</v>
      </c>
      <c r="S37" s="629"/>
      <c r="T37" s="629"/>
      <c r="U37" s="629"/>
      <c r="V37" s="629"/>
      <c r="W37" s="629"/>
      <c r="X37" s="629"/>
      <c r="Y37" s="630"/>
      <c r="Z37" s="655">
        <v>6.1</v>
      </c>
      <c r="AA37" s="655"/>
      <c r="AB37" s="655"/>
      <c r="AC37" s="655"/>
      <c r="AD37" s="656" t="s">
        <v>128</v>
      </c>
      <c r="AE37" s="656"/>
      <c r="AF37" s="656"/>
      <c r="AG37" s="656"/>
      <c r="AH37" s="656"/>
      <c r="AI37" s="656"/>
      <c r="AJ37" s="656"/>
      <c r="AK37" s="656"/>
      <c r="AL37" s="631" t="s">
        <v>128</v>
      </c>
      <c r="AM37" s="632"/>
      <c r="AN37" s="632"/>
      <c r="AO37" s="657"/>
      <c r="AQ37" s="663" t="s">
        <v>328</v>
      </c>
      <c r="AR37" s="664"/>
      <c r="AS37" s="664"/>
      <c r="AT37" s="664"/>
      <c r="AU37" s="664"/>
      <c r="AV37" s="664"/>
      <c r="AW37" s="664"/>
      <c r="AX37" s="664"/>
      <c r="AY37" s="665"/>
      <c r="AZ37" s="628">
        <v>1559968</v>
      </c>
      <c r="BA37" s="629"/>
      <c r="BB37" s="629"/>
      <c r="BC37" s="629"/>
      <c r="BD37" s="639"/>
      <c r="BE37" s="639"/>
      <c r="BF37" s="666"/>
      <c r="BG37" s="670" t="s">
        <v>329</v>
      </c>
      <c r="BH37" s="667"/>
      <c r="BI37" s="667"/>
      <c r="BJ37" s="667"/>
      <c r="BK37" s="667"/>
      <c r="BL37" s="667"/>
      <c r="BM37" s="667"/>
      <c r="BN37" s="667"/>
      <c r="BO37" s="667"/>
      <c r="BP37" s="667"/>
      <c r="BQ37" s="667"/>
      <c r="BR37" s="667"/>
      <c r="BS37" s="667"/>
      <c r="BT37" s="667"/>
      <c r="BU37" s="668"/>
      <c r="BV37" s="628">
        <v>148293</v>
      </c>
      <c r="BW37" s="629"/>
      <c r="BX37" s="629"/>
      <c r="BY37" s="629"/>
      <c r="BZ37" s="629"/>
      <c r="CA37" s="629"/>
      <c r="CB37" s="669"/>
      <c r="CD37" s="670" t="s">
        <v>330</v>
      </c>
      <c r="CE37" s="667"/>
      <c r="CF37" s="667"/>
      <c r="CG37" s="667"/>
      <c r="CH37" s="667"/>
      <c r="CI37" s="667"/>
      <c r="CJ37" s="667"/>
      <c r="CK37" s="667"/>
      <c r="CL37" s="667"/>
      <c r="CM37" s="667"/>
      <c r="CN37" s="667"/>
      <c r="CO37" s="667"/>
      <c r="CP37" s="667"/>
      <c r="CQ37" s="668"/>
      <c r="CR37" s="628">
        <v>911311</v>
      </c>
      <c r="CS37" s="639"/>
      <c r="CT37" s="639"/>
      <c r="CU37" s="639"/>
      <c r="CV37" s="639"/>
      <c r="CW37" s="639"/>
      <c r="CX37" s="639"/>
      <c r="CY37" s="640"/>
      <c r="CZ37" s="631">
        <v>2.2000000000000002</v>
      </c>
      <c r="DA37" s="641"/>
      <c r="DB37" s="641"/>
      <c r="DC37" s="642"/>
      <c r="DD37" s="634">
        <v>911311</v>
      </c>
      <c r="DE37" s="639"/>
      <c r="DF37" s="639"/>
      <c r="DG37" s="639"/>
      <c r="DH37" s="639"/>
      <c r="DI37" s="639"/>
      <c r="DJ37" s="639"/>
      <c r="DK37" s="640"/>
      <c r="DL37" s="634">
        <v>909506</v>
      </c>
      <c r="DM37" s="639"/>
      <c r="DN37" s="639"/>
      <c r="DO37" s="639"/>
      <c r="DP37" s="639"/>
      <c r="DQ37" s="639"/>
      <c r="DR37" s="639"/>
      <c r="DS37" s="639"/>
      <c r="DT37" s="639"/>
      <c r="DU37" s="639"/>
      <c r="DV37" s="640"/>
      <c r="DW37" s="631">
        <v>5.2</v>
      </c>
      <c r="DX37" s="641"/>
      <c r="DY37" s="641"/>
      <c r="DZ37" s="641"/>
      <c r="EA37" s="641"/>
      <c r="EB37" s="641"/>
      <c r="EC37" s="662"/>
    </row>
    <row r="38" spans="2:133" ht="11.25" customHeight="1" x14ac:dyDescent="0.15">
      <c r="B38" s="625" t="s">
        <v>331</v>
      </c>
      <c r="C38" s="626"/>
      <c r="D38" s="626"/>
      <c r="E38" s="626"/>
      <c r="F38" s="626"/>
      <c r="G38" s="626"/>
      <c r="H38" s="626"/>
      <c r="I38" s="626"/>
      <c r="J38" s="626"/>
      <c r="K38" s="626"/>
      <c r="L38" s="626"/>
      <c r="M38" s="626"/>
      <c r="N38" s="626"/>
      <c r="O38" s="626"/>
      <c r="P38" s="626"/>
      <c r="Q38" s="627"/>
      <c r="R38" s="628">
        <v>1921026</v>
      </c>
      <c r="S38" s="629"/>
      <c r="T38" s="629"/>
      <c r="U38" s="629"/>
      <c r="V38" s="629"/>
      <c r="W38" s="629"/>
      <c r="X38" s="629"/>
      <c r="Y38" s="630"/>
      <c r="Z38" s="655">
        <v>4.4000000000000004</v>
      </c>
      <c r="AA38" s="655"/>
      <c r="AB38" s="655"/>
      <c r="AC38" s="655"/>
      <c r="AD38" s="656" t="s">
        <v>128</v>
      </c>
      <c r="AE38" s="656"/>
      <c r="AF38" s="656"/>
      <c r="AG38" s="656"/>
      <c r="AH38" s="656"/>
      <c r="AI38" s="656"/>
      <c r="AJ38" s="656"/>
      <c r="AK38" s="656"/>
      <c r="AL38" s="631" t="s">
        <v>128</v>
      </c>
      <c r="AM38" s="632"/>
      <c r="AN38" s="632"/>
      <c r="AO38" s="657"/>
      <c r="AQ38" s="663" t="s">
        <v>332</v>
      </c>
      <c r="AR38" s="664"/>
      <c r="AS38" s="664"/>
      <c r="AT38" s="664"/>
      <c r="AU38" s="664"/>
      <c r="AV38" s="664"/>
      <c r="AW38" s="664"/>
      <c r="AX38" s="664"/>
      <c r="AY38" s="665"/>
      <c r="AZ38" s="628">
        <v>113859</v>
      </c>
      <c r="BA38" s="629"/>
      <c r="BB38" s="629"/>
      <c r="BC38" s="629"/>
      <c r="BD38" s="639"/>
      <c r="BE38" s="639"/>
      <c r="BF38" s="666"/>
      <c r="BG38" s="670" t="s">
        <v>333</v>
      </c>
      <c r="BH38" s="667"/>
      <c r="BI38" s="667"/>
      <c r="BJ38" s="667"/>
      <c r="BK38" s="667"/>
      <c r="BL38" s="667"/>
      <c r="BM38" s="667"/>
      <c r="BN38" s="667"/>
      <c r="BO38" s="667"/>
      <c r="BP38" s="667"/>
      <c r="BQ38" s="667"/>
      <c r="BR38" s="667"/>
      <c r="BS38" s="667"/>
      <c r="BT38" s="667"/>
      <c r="BU38" s="668"/>
      <c r="BV38" s="628">
        <v>8456</v>
      </c>
      <c r="BW38" s="629"/>
      <c r="BX38" s="629"/>
      <c r="BY38" s="629"/>
      <c r="BZ38" s="629"/>
      <c r="CA38" s="629"/>
      <c r="CB38" s="669"/>
      <c r="CD38" s="670" t="s">
        <v>334</v>
      </c>
      <c r="CE38" s="667"/>
      <c r="CF38" s="667"/>
      <c r="CG38" s="667"/>
      <c r="CH38" s="667"/>
      <c r="CI38" s="667"/>
      <c r="CJ38" s="667"/>
      <c r="CK38" s="667"/>
      <c r="CL38" s="667"/>
      <c r="CM38" s="667"/>
      <c r="CN38" s="667"/>
      <c r="CO38" s="667"/>
      <c r="CP38" s="667"/>
      <c r="CQ38" s="668"/>
      <c r="CR38" s="628">
        <v>2132052</v>
      </c>
      <c r="CS38" s="629"/>
      <c r="CT38" s="629"/>
      <c r="CU38" s="629"/>
      <c r="CV38" s="629"/>
      <c r="CW38" s="629"/>
      <c r="CX38" s="629"/>
      <c r="CY38" s="630"/>
      <c r="CZ38" s="631">
        <v>5.0999999999999996</v>
      </c>
      <c r="DA38" s="641"/>
      <c r="DB38" s="641"/>
      <c r="DC38" s="642"/>
      <c r="DD38" s="634">
        <v>1637960</v>
      </c>
      <c r="DE38" s="629"/>
      <c r="DF38" s="629"/>
      <c r="DG38" s="629"/>
      <c r="DH38" s="629"/>
      <c r="DI38" s="629"/>
      <c r="DJ38" s="629"/>
      <c r="DK38" s="630"/>
      <c r="DL38" s="634">
        <v>1586814</v>
      </c>
      <c r="DM38" s="629"/>
      <c r="DN38" s="629"/>
      <c r="DO38" s="629"/>
      <c r="DP38" s="629"/>
      <c r="DQ38" s="629"/>
      <c r="DR38" s="629"/>
      <c r="DS38" s="629"/>
      <c r="DT38" s="629"/>
      <c r="DU38" s="629"/>
      <c r="DV38" s="630"/>
      <c r="DW38" s="631">
        <v>9.1</v>
      </c>
      <c r="DX38" s="641"/>
      <c r="DY38" s="641"/>
      <c r="DZ38" s="641"/>
      <c r="EA38" s="641"/>
      <c r="EB38" s="641"/>
      <c r="EC38" s="662"/>
    </row>
    <row r="39" spans="2:133" ht="11.25" customHeight="1" x14ac:dyDescent="0.15">
      <c r="B39" s="625" t="s">
        <v>335</v>
      </c>
      <c r="C39" s="626"/>
      <c r="D39" s="626"/>
      <c r="E39" s="626"/>
      <c r="F39" s="626"/>
      <c r="G39" s="626"/>
      <c r="H39" s="626"/>
      <c r="I39" s="626"/>
      <c r="J39" s="626"/>
      <c r="K39" s="626"/>
      <c r="L39" s="626"/>
      <c r="M39" s="626"/>
      <c r="N39" s="626"/>
      <c r="O39" s="626"/>
      <c r="P39" s="626"/>
      <c r="Q39" s="627"/>
      <c r="R39" s="628">
        <v>994779</v>
      </c>
      <c r="S39" s="629"/>
      <c r="T39" s="629"/>
      <c r="U39" s="629"/>
      <c r="V39" s="629"/>
      <c r="W39" s="629"/>
      <c r="X39" s="629"/>
      <c r="Y39" s="630"/>
      <c r="Z39" s="655">
        <v>2.2999999999999998</v>
      </c>
      <c r="AA39" s="655"/>
      <c r="AB39" s="655"/>
      <c r="AC39" s="655"/>
      <c r="AD39" s="656">
        <v>3850</v>
      </c>
      <c r="AE39" s="656"/>
      <c r="AF39" s="656"/>
      <c r="AG39" s="656"/>
      <c r="AH39" s="656"/>
      <c r="AI39" s="656"/>
      <c r="AJ39" s="656"/>
      <c r="AK39" s="656"/>
      <c r="AL39" s="631">
        <v>0</v>
      </c>
      <c r="AM39" s="632"/>
      <c r="AN39" s="632"/>
      <c r="AO39" s="657"/>
      <c r="AQ39" s="663" t="s">
        <v>336</v>
      </c>
      <c r="AR39" s="664"/>
      <c r="AS39" s="664"/>
      <c r="AT39" s="664"/>
      <c r="AU39" s="664"/>
      <c r="AV39" s="664"/>
      <c r="AW39" s="664"/>
      <c r="AX39" s="664"/>
      <c r="AY39" s="665"/>
      <c r="AZ39" s="628">
        <v>7587</v>
      </c>
      <c r="BA39" s="629"/>
      <c r="BB39" s="629"/>
      <c r="BC39" s="629"/>
      <c r="BD39" s="639"/>
      <c r="BE39" s="639"/>
      <c r="BF39" s="666"/>
      <c r="BG39" s="670" t="s">
        <v>337</v>
      </c>
      <c r="BH39" s="667"/>
      <c r="BI39" s="667"/>
      <c r="BJ39" s="667"/>
      <c r="BK39" s="667"/>
      <c r="BL39" s="667"/>
      <c r="BM39" s="667"/>
      <c r="BN39" s="667"/>
      <c r="BO39" s="667"/>
      <c r="BP39" s="667"/>
      <c r="BQ39" s="667"/>
      <c r="BR39" s="667"/>
      <c r="BS39" s="667"/>
      <c r="BT39" s="667"/>
      <c r="BU39" s="668"/>
      <c r="BV39" s="628">
        <v>13377</v>
      </c>
      <c r="BW39" s="629"/>
      <c r="BX39" s="629"/>
      <c r="BY39" s="629"/>
      <c r="BZ39" s="629"/>
      <c r="CA39" s="629"/>
      <c r="CB39" s="669"/>
      <c r="CD39" s="670" t="s">
        <v>338</v>
      </c>
      <c r="CE39" s="667"/>
      <c r="CF39" s="667"/>
      <c r="CG39" s="667"/>
      <c r="CH39" s="667"/>
      <c r="CI39" s="667"/>
      <c r="CJ39" s="667"/>
      <c r="CK39" s="667"/>
      <c r="CL39" s="667"/>
      <c r="CM39" s="667"/>
      <c r="CN39" s="667"/>
      <c r="CO39" s="667"/>
      <c r="CP39" s="667"/>
      <c r="CQ39" s="668"/>
      <c r="CR39" s="628">
        <v>3908635</v>
      </c>
      <c r="CS39" s="639"/>
      <c r="CT39" s="639"/>
      <c r="CU39" s="639"/>
      <c r="CV39" s="639"/>
      <c r="CW39" s="639"/>
      <c r="CX39" s="639"/>
      <c r="CY39" s="640"/>
      <c r="CZ39" s="631">
        <v>9.3000000000000007</v>
      </c>
      <c r="DA39" s="641"/>
      <c r="DB39" s="641"/>
      <c r="DC39" s="642"/>
      <c r="DD39" s="634">
        <v>2493455</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339</v>
      </c>
      <c r="C40" s="626"/>
      <c r="D40" s="626"/>
      <c r="E40" s="626"/>
      <c r="F40" s="626"/>
      <c r="G40" s="626"/>
      <c r="H40" s="626"/>
      <c r="I40" s="626"/>
      <c r="J40" s="626"/>
      <c r="K40" s="626"/>
      <c r="L40" s="626"/>
      <c r="M40" s="626"/>
      <c r="N40" s="626"/>
      <c r="O40" s="626"/>
      <c r="P40" s="626"/>
      <c r="Q40" s="627"/>
      <c r="R40" s="628">
        <v>3184400</v>
      </c>
      <c r="S40" s="629"/>
      <c r="T40" s="629"/>
      <c r="U40" s="629"/>
      <c r="V40" s="629"/>
      <c r="W40" s="629"/>
      <c r="X40" s="629"/>
      <c r="Y40" s="630"/>
      <c r="Z40" s="655">
        <v>7.2</v>
      </c>
      <c r="AA40" s="655"/>
      <c r="AB40" s="655"/>
      <c r="AC40" s="655"/>
      <c r="AD40" s="656" t="s">
        <v>128</v>
      </c>
      <c r="AE40" s="656"/>
      <c r="AF40" s="656"/>
      <c r="AG40" s="656"/>
      <c r="AH40" s="656"/>
      <c r="AI40" s="656"/>
      <c r="AJ40" s="656"/>
      <c r="AK40" s="656"/>
      <c r="AL40" s="631" t="s">
        <v>128</v>
      </c>
      <c r="AM40" s="632"/>
      <c r="AN40" s="632"/>
      <c r="AO40" s="657"/>
      <c r="AQ40" s="663" t="s">
        <v>340</v>
      </c>
      <c r="AR40" s="664"/>
      <c r="AS40" s="664"/>
      <c r="AT40" s="664"/>
      <c r="AU40" s="664"/>
      <c r="AV40" s="664"/>
      <c r="AW40" s="664"/>
      <c r="AX40" s="664"/>
      <c r="AY40" s="665"/>
      <c r="AZ40" s="628" t="s">
        <v>128</v>
      </c>
      <c r="BA40" s="629"/>
      <c r="BB40" s="629"/>
      <c r="BC40" s="629"/>
      <c r="BD40" s="639"/>
      <c r="BE40" s="639"/>
      <c r="BF40" s="666"/>
      <c r="BG40" s="671" t="s">
        <v>341</v>
      </c>
      <c r="BH40" s="672"/>
      <c r="BI40" s="672"/>
      <c r="BJ40" s="672"/>
      <c r="BK40" s="672"/>
      <c r="BL40" s="363"/>
      <c r="BM40" s="667" t="s">
        <v>342</v>
      </c>
      <c r="BN40" s="667"/>
      <c r="BO40" s="667"/>
      <c r="BP40" s="667"/>
      <c r="BQ40" s="667"/>
      <c r="BR40" s="667"/>
      <c r="BS40" s="667"/>
      <c r="BT40" s="667"/>
      <c r="BU40" s="668"/>
      <c r="BV40" s="628">
        <v>100</v>
      </c>
      <c r="BW40" s="629"/>
      <c r="BX40" s="629"/>
      <c r="BY40" s="629"/>
      <c r="BZ40" s="629"/>
      <c r="CA40" s="629"/>
      <c r="CB40" s="669"/>
      <c r="CD40" s="670" t="s">
        <v>343</v>
      </c>
      <c r="CE40" s="667"/>
      <c r="CF40" s="667"/>
      <c r="CG40" s="667"/>
      <c r="CH40" s="667"/>
      <c r="CI40" s="667"/>
      <c r="CJ40" s="667"/>
      <c r="CK40" s="667"/>
      <c r="CL40" s="667"/>
      <c r="CM40" s="667"/>
      <c r="CN40" s="667"/>
      <c r="CO40" s="667"/>
      <c r="CP40" s="667"/>
      <c r="CQ40" s="668"/>
      <c r="CR40" s="628">
        <v>454217</v>
      </c>
      <c r="CS40" s="629"/>
      <c r="CT40" s="629"/>
      <c r="CU40" s="629"/>
      <c r="CV40" s="629"/>
      <c r="CW40" s="629"/>
      <c r="CX40" s="629"/>
      <c r="CY40" s="630"/>
      <c r="CZ40" s="631">
        <v>1.1000000000000001</v>
      </c>
      <c r="DA40" s="641"/>
      <c r="DB40" s="641"/>
      <c r="DC40" s="642"/>
      <c r="DD40" s="634">
        <v>103714</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x14ac:dyDescent="0.15">
      <c r="B41" s="625" t="s">
        <v>344</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345</v>
      </c>
      <c r="AR41" s="664"/>
      <c r="AS41" s="664"/>
      <c r="AT41" s="664"/>
      <c r="AU41" s="664"/>
      <c r="AV41" s="664"/>
      <c r="AW41" s="664"/>
      <c r="AX41" s="664"/>
      <c r="AY41" s="665"/>
      <c r="AZ41" s="628">
        <v>433538</v>
      </c>
      <c r="BA41" s="629"/>
      <c r="BB41" s="629"/>
      <c r="BC41" s="629"/>
      <c r="BD41" s="639"/>
      <c r="BE41" s="639"/>
      <c r="BF41" s="666"/>
      <c r="BG41" s="671"/>
      <c r="BH41" s="672"/>
      <c r="BI41" s="672"/>
      <c r="BJ41" s="672"/>
      <c r="BK41" s="672"/>
      <c r="BL41" s="363"/>
      <c r="BM41" s="667" t="s">
        <v>346</v>
      </c>
      <c r="BN41" s="667"/>
      <c r="BO41" s="667"/>
      <c r="BP41" s="667"/>
      <c r="BQ41" s="667"/>
      <c r="BR41" s="667"/>
      <c r="BS41" s="667"/>
      <c r="BT41" s="667"/>
      <c r="BU41" s="668"/>
      <c r="BV41" s="628" t="s">
        <v>128</v>
      </c>
      <c r="BW41" s="629"/>
      <c r="BX41" s="629"/>
      <c r="BY41" s="629"/>
      <c r="BZ41" s="629"/>
      <c r="CA41" s="629"/>
      <c r="CB41" s="669"/>
      <c r="CD41" s="670" t="s">
        <v>347</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348</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75" t="s">
        <v>349</v>
      </c>
      <c r="AR42" s="676"/>
      <c r="AS42" s="676"/>
      <c r="AT42" s="676"/>
      <c r="AU42" s="676"/>
      <c r="AV42" s="676"/>
      <c r="AW42" s="676"/>
      <c r="AX42" s="676"/>
      <c r="AY42" s="677"/>
      <c r="AZ42" s="608">
        <v>1584655</v>
      </c>
      <c r="BA42" s="643"/>
      <c r="BB42" s="643"/>
      <c r="BC42" s="643"/>
      <c r="BD42" s="609"/>
      <c r="BE42" s="609"/>
      <c r="BF42" s="658"/>
      <c r="BG42" s="673"/>
      <c r="BH42" s="674"/>
      <c r="BI42" s="674"/>
      <c r="BJ42" s="674"/>
      <c r="BK42" s="674"/>
      <c r="BL42" s="364"/>
      <c r="BM42" s="659" t="s">
        <v>350</v>
      </c>
      <c r="BN42" s="659"/>
      <c r="BO42" s="659"/>
      <c r="BP42" s="659"/>
      <c r="BQ42" s="659"/>
      <c r="BR42" s="659"/>
      <c r="BS42" s="659"/>
      <c r="BT42" s="659"/>
      <c r="BU42" s="660"/>
      <c r="BV42" s="608">
        <v>338</v>
      </c>
      <c r="BW42" s="643"/>
      <c r="BX42" s="643"/>
      <c r="BY42" s="643"/>
      <c r="BZ42" s="643"/>
      <c r="CA42" s="643"/>
      <c r="CB42" s="661"/>
      <c r="CD42" s="625" t="s">
        <v>351</v>
      </c>
      <c r="CE42" s="626"/>
      <c r="CF42" s="626"/>
      <c r="CG42" s="626"/>
      <c r="CH42" s="626"/>
      <c r="CI42" s="626"/>
      <c r="CJ42" s="626"/>
      <c r="CK42" s="626"/>
      <c r="CL42" s="626"/>
      <c r="CM42" s="626"/>
      <c r="CN42" s="626"/>
      <c r="CO42" s="626"/>
      <c r="CP42" s="626"/>
      <c r="CQ42" s="627"/>
      <c r="CR42" s="628">
        <v>4912295</v>
      </c>
      <c r="CS42" s="639"/>
      <c r="CT42" s="639"/>
      <c r="CU42" s="639"/>
      <c r="CV42" s="639"/>
      <c r="CW42" s="639"/>
      <c r="CX42" s="639"/>
      <c r="CY42" s="640"/>
      <c r="CZ42" s="631">
        <v>11.7</v>
      </c>
      <c r="DA42" s="641"/>
      <c r="DB42" s="641"/>
      <c r="DC42" s="642"/>
      <c r="DD42" s="634">
        <v>775918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352</v>
      </c>
      <c r="C43" s="626"/>
      <c r="D43" s="626"/>
      <c r="E43" s="626"/>
      <c r="F43" s="626"/>
      <c r="G43" s="626"/>
      <c r="H43" s="626"/>
      <c r="I43" s="626"/>
      <c r="J43" s="626"/>
      <c r="K43" s="626"/>
      <c r="L43" s="626"/>
      <c r="M43" s="626"/>
      <c r="N43" s="626"/>
      <c r="O43" s="626"/>
      <c r="P43" s="626"/>
      <c r="Q43" s="627"/>
      <c r="R43" s="628">
        <v>1016100</v>
      </c>
      <c r="S43" s="629"/>
      <c r="T43" s="629"/>
      <c r="U43" s="629"/>
      <c r="V43" s="629"/>
      <c r="W43" s="629"/>
      <c r="X43" s="629"/>
      <c r="Y43" s="630"/>
      <c r="Z43" s="655">
        <v>2.2999999999999998</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353</v>
      </c>
      <c r="CE43" s="626"/>
      <c r="CF43" s="626"/>
      <c r="CG43" s="626"/>
      <c r="CH43" s="626"/>
      <c r="CI43" s="626"/>
      <c r="CJ43" s="626"/>
      <c r="CK43" s="626"/>
      <c r="CL43" s="626"/>
      <c r="CM43" s="626"/>
      <c r="CN43" s="626"/>
      <c r="CO43" s="626"/>
      <c r="CP43" s="626"/>
      <c r="CQ43" s="627"/>
      <c r="CR43" s="628">
        <v>203950</v>
      </c>
      <c r="CS43" s="639"/>
      <c r="CT43" s="639"/>
      <c r="CU43" s="639"/>
      <c r="CV43" s="639"/>
      <c r="CW43" s="639"/>
      <c r="CX43" s="639"/>
      <c r="CY43" s="640"/>
      <c r="CZ43" s="631">
        <v>0.5</v>
      </c>
      <c r="DA43" s="641"/>
      <c r="DB43" s="641"/>
      <c r="DC43" s="642"/>
      <c r="DD43" s="634">
        <v>167950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354</v>
      </c>
      <c r="C44" s="606"/>
      <c r="D44" s="606"/>
      <c r="E44" s="606"/>
      <c r="F44" s="606"/>
      <c r="G44" s="606"/>
      <c r="H44" s="606"/>
      <c r="I44" s="606"/>
      <c r="J44" s="606"/>
      <c r="K44" s="606"/>
      <c r="L44" s="606"/>
      <c r="M44" s="606"/>
      <c r="N44" s="606"/>
      <c r="O44" s="606"/>
      <c r="P44" s="606"/>
      <c r="Q44" s="607"/>
      <c r="R44" s="608">
        <v>43950658</v>
      </c>
      <c r="S44" s="643"/>
      <c r="T44" s="643"/>
      <c r="U44" s="643"/>
      <c r="V44" s="643"/>
      <c r="W44" s="643"/>
      <c r="X44" s="643"/>
      <c r="Y44" s="644"/>
      <c r="Z44" s="645">
        <v>100</v>
      </c>
      <c r="AA44" s="645"/>
      <c r="AB44" s="645"/>
      <c r="AC44" s="645"/>
      <c r="AD44" s="646">
        <v>16462360</v>
      </c>
      <c r="AE44" s="646"/>
      <c r="AF44" s="646"/>
      <c r="AG44" s="646"/>
      <c r="AH44" s="646"/>
      <c r="AI44" s="646"/>
      <c r="AJ44" s="646"/>
      <c r="AK44" s="646"/>
      <c r="AL44" s="611">
        <v>100</v>
      </c>
      <c r="AM44" s="647"/>
      <c r="AN44" s="647"/>
      <c r="AO44" s="648"/>
      <c r="CD44" s="649" t="s">
        <v>301</v>
      </c>
      <c r="CE44" s="650"/>
      <c r="CF44" s="625" t="s">
        <v>355</v>
      </c>
      <c r="CG44" s="626"/>
      <c r="CH44" s="626"/>
      <c r="CI44" s="626"/>
      <c r="CJ44" s="626"/>
      <c r="CK44" s="626"/>
      <c r="CL44" s="626"/>
      <c r="CM44" s="626"/>
      <c r="CN44" s="626"/>
      <c r="CO44" s="626"/>
      <c r="CP44" s="626"/>
      <c r="CQ44" s="627"/>
      <c r="CR44" s="628">
        <v>4764317</v>
      </c>
      <c r="CS44" s="629"/>
      <c r="CT44" s="629"/>
      <c r="CU44" s="629"/>
      <c r="CV44" s="629"/>
      <c r="CW44" s="629"/>
      <c r="CX44" s="629"/>
      <c r="CY44" s="630"/>
      <c r="CZ44" s="631">
        <v>11.3</v>
      </c>
      <c r="DA44" s="632"/>
      <c r="DB44" s="632"/>
      <c r="DC44" s="633"/>
      <c r="DD44" s="634">
        <v>775886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356</v>
      </c>
      <c r="CG45" s="626"/>
      <c r="CH45" s="626"/>
      <c r="CI45" s="626"/>
      <c r="CJ45" s="626"/>
      <c r="CK45" s="626"/>
      <c r="CL45" s="626"/>
      <c r="CM45" s="626"/>
      <c r="CN45" s="626"/>
      <c r="CO45" s="626"/>
      <c r="CP45" s="626"/>
      <c r="CQ45" s="627"/>
      <c r="CR45" s="628">
        <v>2128025</v>
      </c>
      <c r="CS45" s="639"/>
      <c r="CT45" s="639"/>
      <c r="CU45" s="639"/>
      <c r="CV45" s="639"/>
      <c r="CW45" s="639"/>
      <c r="CX45" s="639"/>
      <c r="CY45" s="640"/>
      <c r="CZ45" s="631">
        <v>5</v>
      </c>
      <c r="DA45" s="641"/>
      <c r="DB45" s="641"/>
      <c r="DC45" s="642"/>
      <c r="DD45" s="634">
        <v>78272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358</v>
      </c>
      <c r="CG46" s="626"/>
      <c r="CH46" s="626"/>
      <c r="CI46" s="626"/>
      <c r="CJ46" s="626"/>
      <c r="CK46" s="626"/>
      <c r="CL46" s="626"/>
      <c r="CM46" s="626"/>
      <c r="CN46" s="626"/>
      <c r="CO46" s="626"/>
      <c r="CP46" s="626"/>
      <c r="CQ46" s="627"/>
      <c r="CR46" s="628">
        <v>2244647</v>
      </c>
      <c r="CS46" s="629"/>
      <c r="CT46" s="629"/>
      <c r="CU46" s="629"/>
      <c r="CV46" s="629"/>
      <c r="CW46" s="629"/>
      <c r="CX46" s="629"/>
      <c r="CY46" s="630"/>
      <c r="CZ46" s="631">
        <v>5.3</v>
      </c>
      <c r="DA46" s="632"/>
      <c r="DB46" s="632"/>
      <c r="DC46" s="633"/>
      <c r="DD46" s="634">
        <v>691774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360</v>
      </c>
      <c r="CG47" s="626"/>
      <c r="CH47" s="626"/>
      <c r="CI47" s="626"/>
      <c r="CJ47" s="626"/>
      <c r="CK47" s="626"/>
      <c r="CL47" s="626"/>
      <c r="CM47" s="626"/>
      <c r="CN47" s="626"/>
      <c r="CO47" s="626"/>
      <c r="CP47" s="626"/>
      <c r="CQ47" s="627"/>
      <c r="CR47" s="628">
        <v>147978</v>
      </c>
      <c r="CS47" s="639"/>
      <c r="CT47" s="639"/>
      <c r="CU47" s="639"/>
      <c r="CV47" s="639"/>
      <c r="CW47" s="639"/>
      <c r="CX47" s="639"/>
      <c r="CY47" s="640"/>
      <c r="CZ47" s="631">
        <v>0.4</v>
      </c>
      <c r="DA47" s="641"/>
      <c r="DB47" s="641"/>
      <c r="DC47" s="642"/>
      <c r="DD47" s="634">
        <v>32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362</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363</v>
      </c>
      <c r="CE49" s="606"/>
      <c r="CF49" s="606"/>
      <c r="CG49" s="606"/>
      <c r="CH49" s="606"/>
      <c r="CI49" s="606"/>
      <c r="CJ49" s="606"/>
      <c r="CK49" s="606"/>
      <c r="CL49" s="606"/>
      <c r="CM49" s="606"/>
      <c r="CN49" s="606"/>
      <c r="CO49" s="606"/>
      <c r="CP49" s="606"/>
      <c r="CQ49" s="607"/>
      <c r="CR49" s="608">
        <v>42160306</v>
      </c>
      <c r="CS49" s="609"/>
      <c r="CT49" s="609"/>
      <c r="CU49" s="609"/>
      <c r="CV49" s="609"/>
      <c r="CW49" s="609"/>
      <c r="CX49" s="609"/>
      <c r="CY49" s="610"/>
      <c r="CZ49" s="611">
        <v>100</v>
      </c>
      <c r="DA49" s="612"/>
      <c r="DB49" s="612"/>
      <c r="DC49" s="613"/>
      <c r="DD49" s="614">
        <v>24833892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BDYnqp/a2P7NqIG7rSgfboBFbr8WIRfNAMQ84YgImV8s6q9bHjcHw0ROK9dxPuFPlF5bCaGqxFgPXhq2OwRg==" saltValue="PEYf4lV8UMAyaj6qmehZw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365</v>
      </c>
      <c r="DK2" s="1120"/>
      <c r="DL2" s="1120"/>
      <c r="DM2" s="1120"/>
      <c r="DN2" s="1120"/>
      <c r="DO2" s="1121"/>
      <c r="DP2" s="224"/>
      <c r="DQ2" s="1119" t="s">
        <v>366</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22"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28"/>
      <c r="BA5" s="228"/>
      <c r="BB5" s="228"/>
      <c r="BC5" s="228"/>
      <c r="BD5" s="228"/>
      <c r="BE5" s="229"/>
      <c r="BF5" s="229"/>
      <c r="BG5" s="229"/>
      <c r="BH5" s="229"/>
      <c r="BI5" s="229"/>
      <c r="BJ5" s="229"/>
      <c r="BK5" s="229"/>
      <c r="BL5" s="229"/>
      <c r="BM5" s="229"/>
      <c r="BN5" s="229"/>
      <c r="BO5" s="229"/>
      <c r="BP5" s="229"/>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12" t="s">
        <v>383</v>
      </c>
      <c r="DH5" s="1113"/>
      <c r="DI5" s="1113"/>
      <c r="DJ5" s="1113"/>
      <c r="DK5" s="1114"/>
      <c r="DL5" s="1112" t="s">
        <v>384</v>
      </c>
      <c r="DM5" s="1113"/>
      <c r="DN5" s="1113"/>
      <c r="DO5" s="1113"/>
      <c r="DP5" s="1114"/>
      <c r="DQ5" s="1029" t="s">
        <v>385</v>
      </c>
      <c r="DR5" s="1030"/>
      <c r="DS5" s="1030"/>
      <c r="DT5" s="1030"/>
      <c r="DU5" s="1031"/>
      <c r="DV5" s="1029" t="s">
        <v>376</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386</v>
      </c>
      <c r="C7" s="1076"/>
      <c r="D7" s="1076"/>
      <c r="E7" s="1076"/>
      <c r="F7" s="1076"/>
      <c r="G7" s="1076"/>
      <c r="H7" s="1076"/>
      <c r="I7" s="1076"/>
      <c r="J7" s="1076"/>
      <c r="K7" s="1076"/>
      <c r="L7" s="1076"/>
      <c r="M7" s="1076"/>
      <c r="N7" s="1076"/>
      <c r="O7" s="1076"/>
      <c r="P7" s="1077"/>
      <c r="Q7" s="1130">
        <v>43698</v>
      </c>
      <c r="R7" s="1131"/>
      <c r="S7" s="1131"/>
      <c r="T7" s="1131"/>
      <c r="U7" s="1131"/>
      <c r="V7" s="1131">
        <v>41919</v>
      </c>
      <c r="W7" s="1131"/>
      <c r="X7" s="1131"/>
      <c r="Y7" s="1131"/>
      <c r="Z7" s="1131"/>
      <c r="AA7" s="1131">
        <v>1780</v>
      </c>
      <c r="AB7" s="1131"/>
      <c r="AC7" s="1131"/>
      <c r="AD7" s="1131"/>
      <c r="AE7" s="1132"/>
      <c r="AF7" s="1133">
        <v>1027</v>
      </c>
      <c r="AG7" s="1134"/>
      <c r="AH7" s="1134"/>
      <c r="AI7" s="1134"/>
      <c r="AJ7" s="1135"/>
      <c r="AK7" s="1136">
        <v>2603</v>
      </c>
      <c r="AL7" s="1137"/>
      <c r="AM7" s="1137"/>
      <c r="AN7" s="1137"/>
      <c r="AO7" s="1137"/>
      <c r="AP7" s="1137">
        <v>29269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582</v>
      </c>
      <c r="BT7" s="1128"/>
      <c r="BU7" s="1128"/>
      <c r="BV7" s="1128"/>
      <c r="BW7" s="1128"/>
      <c r="BX7" s="1128"/>
      <c r="BY7" s="1128"/>
      <c r="BZ7" s="1128"/>
      <c r="CA7" s="1128"/>
      <c r="CB7" s="1128"/>
      <c r="CC7" s="1128"/>
      <c r="CD7" s="1128"/>
      <c r="CE7" s="1128"/>
      <c r="CF7" s="1128"/>
      <c r="CG7" s="1140"/>
      <c r="CH7" s="1124">
        <v>-3</v>
      </c>
      <c r="CI7" s="1125"/>
      <c r="CJ7" s="1125"/>
      <c r="CK7" s="1125"/>
      <c r="CL7" s="1126"/>
      <c r="CM7" s="1124">
        <v>82</v>
      </c>
      <c r="CN7" s="1125"/>
      <c r="CO7" s="1125"/>
      <c r="CP7" s="1125"/>
      <c r="CQ7" s="1126"/>
      <c r="CR7" s="1124">
        <v>50</v>
      </c>
      <c r="CS7" s="1125"/>
      <c r="CT7" s="1125"/>
      <c r="CU7" s="1125"/>
      <c r="CV7" s="1126"/>
      <c r="CW7" s="1124" t="s">
        <v>584</v>
      </c>
      <c r="CX7" s="1125"/>
      <c r="CY7" s="1125"/>
      <c r="CZ7" s="1125"/>
      <c r="DA7" s="1126"/>
      <c r="DB7" s="1124" t="s">
        <v>585</v>
      </c>
      <c r="DC7" s="1125"/>
      <c r="DD7" s="1125"/>
      <c r="DE7" s="1125"/>
      <c r="DF7" s="1126"/>
      <c r="DG7" s="1124" t="s">
        <v>584</v>
      </c>
      <c r="DH7" s="1125"/>
      <c r="DI7" s="1125"/>
      <c r="DJ7" s="1125"/>
      <c r="DK7" s="1126"/>
      <c r="DL7" s="1124" t="s">
        <v>587</v>
      </c>
      <c r="DM7" s="1125"/>
      <c r="DN7" s="1125"/>
      <c r="DO7" s="1125"/>
      <c r="DP7" s="1126"/>
      <c r="DQ7" s="1124" t="s">
        <v>584</v>
      </c>
      <c r="DR7" s="1125"/>
      <c r="DS7" s="1125"/>
      <c r="DT7" s="1125"/>
      <c r="DU7" s="1126"/>
      <c r="DV7" s="1127"/>
      <c r="DW7" s="1128"/>
      <c r="DX7" s="1128"/>
      <c r="DY7" s="1128"/>
      <c r="DZ7" s="1129"/>
      <c r="EA7" s="230"/>
    </row>
    <row r="8" spans="1:131" s="231" customFormat="1" ht="26.25" customHeight="1" x14ac:dyDescent="0.15">
      <c r="A8" s="234">
        <v>2</v>
      </c>
      <c r="B8" s="1058" t="s">
        <v>387</v>
      </c>
      <c r="C8" s="1059"/>
      <c r="D8" s="1059"/>
      <c r="E8" s="1059"/>
      <c r="F8" s="1059"/>
      <c r="G8" s="1059"/>
      <c r="H8" s="1059"/>
      <c r="I8" s="1059"/>
      <c r="J8" s="1059"/>
      <c r="K8" s="1059"/>
      <c r="L8" s="1059"/>
      <c r="M8" s="1059"/>
      <c r="N8" s="1059"/>
      <c r="O8" s="1059"/>
      <c r="P8" s="1060"/>
      <c r="Q8" s="1066">
        <v>354</v>
      </c>
      <c r="R8" s="1067"/>
      <c r="S8" s="1067"/>
      <c r="T8" s="1067"/>
      <c r="U8" s="1067"/>
      <c r="V8" s="1067">
        <v>346</v>
      </c>
      <c r="W8" s="1067"/>
      <c r="X8" s="1067"/>
      <c r="Y8" s="1067"/>
      <c r="Z8" s="1067"/>
      <c r="AA8" s="1067">
        <v>7</v>
      </c>
      <c r="AB8" s="1067"/>
      <c r="AC8" s="1067"/>
      <c r="AD8" s="1067"/>
      <c r="AE8" s="1068"/>
      <c r="AF8" s="1063" t="s">
        <v>388</v>
      </c>
      <c r="AG8" s="1064"/>
      <c r="AH8" s="1064"/>
      <c r="AI8" s="1064"/>
      <c r="AJ8" s="1065"/>
      <c r="AK8" s="1108">
        <v>197</v>
      </c>
      <c r="AL8" s="1109"/>
      <c r="AM8" s="1109"/>
      <c r="AN8" s="1109"/>
      <c r="AO8" s="1109"/>
      <c r="AP8" s="1109">
        <v>336</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583</v>
      </c>
      <c r="BT8" s="1021"/>
      <c r="BU8" s="1021"/>
      <c r="BV8" s="1021"/>
      <c r="BW8" s="1021"/>
      <c r="BX8" s="1021"/>
      <c r="BY8" s="1021"/>
      <c r="BZ8" s="1021"/>
      <c r="CA8" s="1021"/>
      <c r="CB8" s="1021"/>
      <c r="CC8" s="1021"/>
      <c r="CD8" s="1021"/>
      <c r="CE8" s="1021"/>
      <c r="CF8" s="1021"/>
      <c r="CG8" s="1042"/>
      <c r="CH8" s="1017">
        <v>5</v>
      </c>
      <c r="CI8" s="1018"/>
      <c r="CJ8" s="1018"/>
      <c r="CK8" s="1018"/>
      <c r="CL8" s="1019"/>
      <c r="CM8" s="1017">
        <v>67</v>
      </c>
      <c r="CN8" s="1018"/>
      <c r="CO8" s="1018"/>
      <c r="CP8" s="1018"/>
      <c r="CQ8" s="1019"/>
      <c r="CR8" s="1017">
        <v>10</v>
      </c>
      <c r="CS8" s="1018"/>
      <c r="CT8" s="1018"/>
      <c r="CU8" s="1018"/>
      <c r="CV8" s="1019"/>
      <c r="CW8" s="1017" t="s">
        <v>584</v>
      </c>
      <c r="CX8" s="1018"/>
      <c r="CY8" s="1018"/>
      <c r="CZ8" s="1018"/>
      <c r="DA8" s="1019"/>
      <c r="DB8" s="1017" t="s">
        <v>584</v>
      </c>
      <c r="DC8" s="1018"/>
      <c r="DD8" s="1018"/>
      <c r="DE8" s="1018"/>
      <c r="DF8" s="1019"/>
      <c r="DG8" s="1017" t="s">
        <v>586</v>
      </c>
      <c r="DH8" s="1018"/>
      <c r="DI8" s="1018"/>
      <c r="DJ8" s="1018"/>
      <c r="DK8" s="1019"/>
      <c r="DL8" s="1017" t="s">
        <v>584</v>
      </c>
      <c r="DM8" s="1018"/>
      <c r="DN8" s="1018"/>
      <c r="DO8" s="1018"/>
      <c r="DP8" s="1019"/>
      <c r="DQ8" s="1017" t="s">
        <v>584</v>
      </c>
      <c r="DR8" s="1018"/>
      <c r="DS8" s="1018"/>
      <c r="DT8" s="1018"/>
      <c r="DU8" s="1019"/>
      <c r="DV8" s="1020"/>
      <c r="DW8" s="1021"/>
      <c r="DX8" s="1021"/>
      <c r="DY8" s="1021"/>
      <c r="DZ8" s="1022"/>
      <c r="EA8" s="230"/>
    </row>
    <row r="9" spans="1:131" s="231" customFormat="1" ht="26.25" customHeight="1" x14ac:dyDescent="0.15">
      <c r="A9" s="234">
        <v>3</v>
      </c>
      <c r="B9" s="1058" t="s">
        <v>389</v>
      </c>
      <c r="C9" s="1059"/>
      <c r="D9" s="1059"/>
      <c r="E9" s="1059"/>
      <c r="F9" s="1059"/>
      <c r="G9" s="1059"/>
      <c r="H9" s="1059"/>
      <c r="I9" s="1059"/>
      <c r="J9" s="1059"/>
      <c r="K9" s="1059"/>
      <c r="L9" s="1059"/>
      <c r="M9" s="1059"/>
      <c r="N9" s="1059"/>
      <c r="O9" s="1059"/>
      <c r="P9" s="1060"/>
      <c r="Q9" s="1066">
        <v>186</v>
      </c>
      <c r="R9" s="1067"/>
      <c r="S9" s="1067"/>
      <c r="T9" s="1067"/>
      <c r="U9" s="1067"/>
      <c r="V9" s="1067">
        <v>184</v>
      </c>
      <c r="W9" s="1067"/>
      <c r="X9" s="1067"/>
      <c r="Y9" s="1067"/>
      <c r="Z9" s="1067"/>
      <c r="AA9" s="1067">
        <v>2</v>
      </c>
      <c r="AB9" s="1067"/>
      <c r="AC9" s="1067"/>
      <c r="AD9" s="1067"/>
      <c r="AE9" s="1068"/>
      <c r="AF9" s="1063">
        <v>2</v>
      </c>
      <c r="AG9" s="1064"/>
      <c r="AH9" s="1064"/>
      <c r="AI9" s="1064"/>
      <c r="AJ9" s="1065"/>
      <c r="AK9" s="1108">
        <v>124</v>
      </c>
      <c r="AL9" s="1109"/>
      <c r="AM9" s="1109"/>
      <c r="AN9" s="1109"/>
      <c r="AO9" s="1109"/>
      <c r="AP9" s="1109" t="s">
        <v>584</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t="s">
        <v>390</v>
      </c>
      <c r="C10" s="1059"/>
      <c r="D10" s="1059"/>
      <c r="E10" s="1059"/>
      <c r="F10" s="1059"/>
      <c r="G10" s="1059"/>
      <c r="H10" s="1059"/>
      <c r="I10" s="1059"/>
      <c r="J10" s="1059"/>
      <c r="K10" s="1059"/>
      <c r="L10" s="1059"/>
      <c r="M10" s="1059"/>
      <c r="N10" s="1059"/>
      <c r="O10" s="1059"/>
      <c r="P10" s="1060"/>
      <c r="Q10" s="1066">
        <v>140</v>
      </c>
      <c r="R10" s="1067"/>
      <c r="S10" s="1067"/>
      <c r="T10" s="1067"/>
      <c r="U10" s="1067"/>
      <c r="V10" s="1067">
        <v>139</v>
      </c>
      <c r="W10" s="1067"/>
      <c r="X10" s="1067"/>
      <c r="Y10" s="1067"/>
      <c r="Z10" s="1067"/>
      <c r="AA10" s="1067">
        <v>1</v>
      </c>
      <c r="AB10" s="1067"/>
      <c r="AC10" s="1067"/>
      <c r="AD10" s="1067"/>
      <c r="AE10" s="1068"/>
      <c r="AF10" s="1063">
        <v>1</v>
      </c>
      <c r="AG10" s="1064"/>
      <c r="AH10" s="1064"/>
      <c r="AI10" s="1064"/>
      <c r="AJ10" s="1065"/>
      <c r="AK10" s="1108">
        <v>16</v>
      </c>
      <c r="AL10" s="1109"/>
      <c r="AM10" s="1109"/>
      <c r="AN10" s="1109"/>
      <c r="AO10" s="1109"/>
      <c r="AP10" s="1109" t="s">
        <v>584</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392</v>
      </c>
      <c r="B23" s="965" t="s">
        <v>393</v>
      </c>
      <c r="C23" s="966"/>
      <c r="D23" s="966"/>
      <c r="E23" s="966"/>
      <c r="F23" s="966"/>
      <c r="G23" s="966"/>
      <c r="H23" s="966"/>
      <c r="I23" s="966"/>
      <c r="J23" s="966"/>
      <c r="K23" s="966"/>
      <c r="L23" s="966"/>
      <c r="M23" s="966"/>
      <c r="N23" s="966"/>
      <c r="O23" s="966"/>
      <c r="P23" s="976"/>
      <c r="Q23" s="1095">
        <v>43959</v>
      </c>
      <c r="R23" s="1089"/>
      <c r="S23" s="1089"/>
      <c r="T23" s="1089"/>
      <c r="U23" s="1089"/>
      <c r="V23" s="1089">
        <v>42169</v>
      </c>
      <c r="W23" s="1089"/>
      <c r="X23" s="1089"/>
      <c r="Y23" s="1089"/>
      <c r="Z23" s="1089"/>
      <c r="AA23" s="1089">
        <v>1790</v>
      </c>
      <c r="AB23" s="1089"/>
      <c r="AC23" s="1089"/>
      <c r="AD23" s="1089"/>
      <c r="AE23" s="1096"/>
      <c r="AF23" s="1097">
        <v>1030</v>
      </c>
      <c r="AG23" s="1089"/>
      <c r="AH23" s="1089"/>
      <c r="AI23" s="1089"/>
      <c r="AJ23" s="1098"/>
      <c r="AK23" s="1099"/>
      <c r="AL23" s="1100"/>
      <c r="AM23" s="1100"/>
      <c r="AN23" s="1100"/>
      <c r="AO23" s="1100"/>
      <c r="AP23" s="1089">
        <v>29606</v>
      </c>
      <c r="AQ23" s="1089"/>
      <c r="AR23" s="1089"/>
      <c r="AS23" s="1089"/>
      <c r="AT23" s="1089"/>
      <c r="AU23" s="1090"/>
      <c r="AV23" s="1090"/>
      <c r="AW23" s="1090"/>
      <c r="AX23" s="1090"/>
      <c r="AY23" s="1091"/>
      <c r="AZ23" s="1092" t="s">
        <v>388</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404</v>
      </c>
      <c r="C28" s="1076"/>
      <c r="D28" s="1076"/>
      <c r="E28" s="1076"/>
      <c r="F28" s="1076"/>
      <c r="G28" s="1076"/>
      <c r="H28" s="1076"/>
      <c r="I28" s="1076"/>
      <c r="J28" s="1076"/>
      <c r="K28" s="1076"/>
      <c r="L28" s="1076"/>
      <c r="M28" s="1076"/>
      <c r="N28" s="1076"/>
      <c r="O28" s="1076"/>
      <c r="P28" s="1077"/>
      <c r="Q28" s="1078">
        <v>6558</v>
      </c>
      <c r="R28" s="1079"/>
      <c r="S28" s="1079"/>
      <c r="T28" s="1079"/>
      <c r="U28" s="1079"/>
      <c r="V28" s="1079">
        <v>6391</v>
      </c>
      <c r="W28" s="1079"/>
      <c r="X28" s="1079"/>
      <c r="Y28" s="1079"/>
      <c r="Z28" s="1079"/>
      <c r="AA28" s="1079">
        <v>168</v>
      </c>
      <c r="AB28" s="1079"/>
      <c r="AC28" s="1079"/>
      <c r="AD28" s="1079"/>
      <c r="AE28" s="1080"/>
      <c r="AF28" s="1081">
        <v>168</v>
      </c>
      <c r="AG28" s="1079"/>
      <c r="AH28" s="1079"/>
      <c r="AI28" s="1079"/>
      <c r="AJ28" s="1082"/>
      <c r="AK28" s="1070">
        <v>499</v>
      </c>
      <c r="AL28" s="1071"/>
      <c r="AM28" s="1071"/>
      <c r="AN28" s="1071"/>
      <c r="AO28" s="1071"/>
      <c r="AP28" s="1071" t="s">
        <v>588</v>
      </c>
      <c r="AQ28" s="1071"/>
      <c r="AR28" s="1071"/>
      <c r="AS28" s="1071"/>
      <c r="AT28" s="1071"/>
      <c r="AU28" s="1071" t="s">
        <v>584</v>
      </c>
      <c r="AV28" s="1071"/>
      <c r="AW28" s="1071"/>
      <c r="AX28" s="1071"/>
      <c r="AY28" s="1071"/>
      <c r="AZ28" s="1072" t="s">
        <v>584</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405</v>
      </c>
      <c r="C29" s="1059"/>
      <c r="D29" s="1059"/>
      <c r="E29" s="1059"/>
      <c r="F29" s="1059"/>
      <c r="G29" s="1059"/>
      <c r="H29" s="1059"/>
      <c r="I29" s="1059"/>
      <c r="J29" s="1059"/>
      <c r="K29" s="1059"/>
      <c r="L29" s="1059"/>
      <c r="M29" s="1059"/>
      <c r="N29" s="1059"/>
      <c r="O29" s="1059"/>
      <c r="P29" s="1060"/>
      <c r="Q29" s="1066">
        <v>5491</v>
      </c>
      <c r="R29" s="1067"/>
      <c r="S29" s="1067"/>
      <c r="T29" s="1067"/>
      <c r="U29" s="1067"/>
      <c r="V29" s="1067">
        <v>5375</v>
      </c>
      <c r="W29" s="1067"/>
      <c r="X29" s="1067"/>
      <c r="Y29" s="1067"/>
      <c r="Z29" s="1067"/>
      <c r="AA29" s="1067">
        <v>115</v>
      </c>
      <c r="AB29" s="1067"/>
      <c r="AC29" s="1067"/>
      <c r="AD29" s="1067"/>
      <c r="AE29" s="1068"/>
      <c r="AF29" s="1063">
        <v>115</v>
      </c>
      <c r="AG29" s="1064"/>
      <c r="AH29" s="1064"/>
      <c r="AI29" s="1064"/>
      <c r="AJ29" s="1065"/>
      <c r="AK29" s="1008">
        <v>927</v>
      </c>
      <c r="AL29" s="999"/>
      <c r="AM29" s="999"/>
      <c r="AN29" s="999"/>
      <c r="AO29" s="999"/>
      <c r="AP29" s="999" t="s">
        <v>584</v>
      </c>
      <c r="AQ29" s="999"/>
      <c r="AR29" s="999"/>
      <c r="AS29" s="999"/>
      <c r="AT29" s="999"/>
      <c r="AU29" s="999" t="s">
        <v>584</v>
      </c>
      <c r="AV29" s="999"/>
      <c r="AW29" s="999"/>
      <c r="AX29" s="999"/>
      <c r="AY29" s="999"/>
      <c r="AZ29" s="1069" t="s">
        <v>584</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406</v>
      </c>
      <c r="C30" s="1059"/>
      <c r="D30" s="1059"/>
      <c r="E30" s="1059"/>
      <c r="F30" s="1059"/>
      <c r="G30" s="1059"/>
      <c r="H30" s="1059"/>
      <c r="I30" s="1059"/>
      <c r="J30" s="1059"/>
      <c r="K30" s="1059"/>
      <c r="L30" s="1059"/>
      <c r="M30" s="1059"/>
      <c r="N30" s="1059"/>
      <c r="O30" s="1059"/>
      <c r="P30" s="1060"/>
      <c r="Q30" s="1066">
        <v>771</v>
      </c>
      <c r="R30" s="1067"/>
      <c r="S30" s="1067"/>
      <c r="T30" s="1067"/>
      <c r="U30" s="1067"/>
      <c r="V30" s="1067">
        <v>763</v>
      </c>
      <c r="W30" s="1067"/>
      <c r="X30" s="1067"/>
      <c r="Y30" s="1067"/>
      <c r="Z30" s="1067"/>
      <c r="AA30" s="1067">
        <v>8</v>
      </c>
      <c r="AB30" s="1067"/>
      <c r="AC30" s="1067"/>
      <c r="AD30" s="1067"/>
      <c r="AE30" s="1068"/>
      <c r="AF30" s="1063">
        <v>8</v>
      </c>
      <c r="AG30" s="1064"/>
      <c r="AH30" s="1064"/>
      <c r="AI30" s="1064"/>
      <c r="AJ30" s="1065"/>
      <c r="AK30" s="1008">
        <v>130</v>
      </c>
      <c r="AL30" s="999"/>
      <c r="AM30" s="999"/>
      <c r="AN30" s="999"/>
      <c r="AO30" s="999"/>
      <c r="AP30" s="999" t="s">
        <v>584</v>
      </c>
      <c r="AQ30" s="999"/>
      <c r="AR30" s="999"/>
      <c r="AS30" s="999"/>
      <c r="AT30" s="999"/>
      <c r="AU30" s="999" t="s">
        <v>584</v>
      </c>
      <c r="AV30" s="999"/>
      <c r="AW30" s="999"/>
      <c r="AX30" s="999"/>
      <c r="AY30" s="999"/>
      <c r="AZ30" s="1069" t="s">
        <v>584</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407</v>
      </c>
      <c r="C31" s="1059"/>
      <c r="D31" s="1059"/>
      <c r="E31" s="1059"/>
      <c r="F31" s="1059"/>
      <c r="G31" s="1059"/>
      <c r="H31" s="1059"/>
      <c r="I31" s="1059"/>
      <c r="J31" s="1059"/>
      <c r="K31" s="1059"/>
      <c r="L31" s="1059"/>
      <c r="M31" s="1059"/>
      <c r="N31" s="1059"/>
      <c r="O31" s="1059"/>
      <c r="P31" s="1060"/>
      <c r="Q31" s="1066">
        <v>2405</v>
      </c>
      <c r="R31" s="1067"/>
      <c r="S31" s="1067"/>
      <c r="T31" s="1067"/>
      <c r="U31" s="1067"/>
      <c r="V31" s="1067">
        <v>1828</v>
      </c>
      <c r="W31" s="1067"/>
      <c r="X31" s="1067"/>
      <c r="Y31" s="1067"/>
      <c r="Z31" s="1067"/>
      <c r="AA31" s="1067">
        <v>578</v>
      </c>
      <c r="AB31" s="1067"/>
      <c r="AC31" s="1067"/>
      <c r="AD31" s="1067"/>
      <c r="AE31" s="1068"/>
      <c r="AF31" s="1063">
        <v>4672</v>
      </c>
      <c r="AG31" s="1064"/>
      <c r="AH31" s="1064"/>
      <c r="AI31" s="1064"/>
      <c r="AJ31" s="1065"/>
      <c r="AK31" s="1008">
        <v>6</v>
      </c>
      <c r="AL31" s="999"/>
      <c r="AM31" s="999"/>
      <c r="AN31" s="999"/>
      <c r="AO31" s="999"/>
      <c r="AP31" s="999">
        <v>99</v>
      </c>
      <c r="AQ31" s="999"/>
      <c r="AR31" s="999"/>
      <c r="AS31" s="999"/>
      <c r="AT31" s="999"/>
      <c r="AU31" s="999" t="s">
        <v>584</v>
      </c>
      <c r="AV31" s="999"/>
      <c r="AW31" s="999"/>
      <c r="AX31" s="999"/>
      <c r="AY31" s="999"/>
      <c r="AZ31" s="1069" t="s">
        <v>589</v>
      </c>
      <c r="BA31" s="1069"/>
      <c r="BB31" s="1069"/>
      <c r="BC31" s="1069"/>
      <c r="BD31" s="1069"/>
      <c r="BE31" s="1000" t="s">
        <v>408</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409</v>
      </c>
      <c r="C32" s="1059"/>
      <c r="D32" s="1059"/>
      <c r="E32" s="1059"/>
      <c r="F32" s="1059"/>
      <c r="G32" s="1059"/>
      <c r="H32" s="1059"/>
      <c r="I32" s="1059"/>
      <c r="J32" s="1059"/>
      <c r="K32" s="1059"/>
      <c r="L32" s="1059"/>
      <c r="M32" s="1059"/>
      <c r="N32" s="1059"/>
      <c r="O32" s="1059"/>
      <c r="P32" s="1060"/>
      <c r="Q32" s="1066">
        <v>3574</v>
      </c>
      <c r="R32" s="1067"/>
      <c r="S32" s="1067"/>
      <c r="T32" s="1067"/>
      <c r="U32" s="1067"/>
      <c r="V32" s="1067">
        <v>3583</v>
      </c>
      <c r="W32" s="1067"/>
      <c r="X32" s="1067"/>
      <c r="Y32" s="1067"/>
      <c r="Z32" s="1067"/>
      <c r="AA32" s="1067">
        <v>-10</v>
      </c>
      <c r="AB32" s="1067"/>
      <c r="AC32" s="1067"/>
      <c r="AD32" s="1067"/>
      <c r="AE32" s="1068"/>
      <c r="AF32" s="1063">
        <v>1981</v>
      </c>
      <c r="AG32" s="1064"/>
      <c r="AH32" s="1064"/>
      <c r="AI32" s="1064"/>
      <c r="AJ32" s="1065"/>
      <c r="AK32" s="1008">
        <v>1560</v>
      </c>
      <c r="AL32" s="999"/>
      <c r="AM32" s="999"/>
      <c r="AN32" s="999"/>
      <c r="AO32" s="999"/>
      <c r="AP32" s="999">
        <v>12717</v>
      </c>
      <c r="AQ32" s="999"/>
      <c r="AR32" s="999"/>
      <c r="AS32" s="999"/>
      <c r="AT32" s="999"/>
      <c r="AU32" s="999">
        <v>5123</v>
      </c>
      <c r="AV32" s="999"/>
      <c r="AW32" s="999"/>
      <c r="AX32" s="999"/>
      <c r="AY32" s="999"/>
      <c r="AZ32" s="1069" t="s">
        <v>589</v>
      </c>
      <c r="BA32" s="1069"/>
      <c r="BB32" s="1069"/>
      <c r="BC32" s="1069"/>
      <c r="BD32" s="1069"/>
      <c r="BE32" s="1000" t="s">
        <v>408</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410</v>
      </c>
      <c r="C33" s="1059"/>
      <c r="D33" s="1059"/>
      <c r="E33" s="1059"/>
      <c r="F33" s="1059"/>
      <c r="G33" s="1059"/>
      <c r="H33" s="1059"/>
      <c r="I33" s="1059"/>
      <c r="J33" s="1059"/>
      <c r="K33" s="1059"/>
      <c r="L33" s="1059"/>
      <c r="M33" s="1059"/>
      <c r="N33" s="1059"/>
      <c r="O33" s="1059"/>
      <c r="P33" s="1060"/>
      <c r="Q33" s="1066">
        <v>222</v>
      </c>
      <c r="R33" s="1067"/>
      <c r="S33" s="1067"/>
      <c r="T33" s="1067"/>
      <c r="U33" s="1067"/>
      <c r="V33" s="1067">
        <v>217</v>
      </c>
      <c r="W33" s="1067"/>
      <c r="X33" s="1067"/>
      <c r="Y33" s="1067"/>
      <c r="Z33" s="1067"/>
      <c r="AA33" s="1067">
        <v>5</v>
      </c>
      <c r="AB33" s="1067"/>
      <c r="AC33" s="1067"/>
      <c r="AD33" s="1067"/>
      <c r="AE33" s="1068"/>
      <c r="AF33" s="1063">
        <v>1</v>
      </c>
      <c r="AG33" s="1064"/>
      <c r="AH33" s="1064"/>
      <c r="AI33" s="1064"/>
      <c r="AJ33" s="1065"/>
      <c r="AK33" s="1008">
        <v>207</v>
      </c>
      <c r="AL33" s="999"/>
      <c r="AM33" s="999"/>
      <c r="AN33" s="999"/>
      <c r="AO33" s="999"/>
      <c r="AP33" s="999" t="s">
        <v>584</v>
      </c>
      <c r="AQ33" s="999"/>
      <c r="AR33" s="999"/>
      <c r="AS33" s="999"/>
      <c r="AT33" s="999"/>
      <c r="AU33" s="999" t="s">
        <v>584</v>
      </c>
      <c r="AV33" s="999"/>
      <c r="AW33" s="999"/>
      <c r="AX33" s="999"/>
      <c r="AY33" s="999"/>
      <c r="AZ33" s="1069" t="s">
        <v>584</v>
      </c>
      <c r="BA33" s="1069"/>
      <c r="BB33" s="1069"/>
      <c r="BC33" s="1069"/>
      <c r="BD33" s="1069"/>
      <c r="BE33" s="1000" t="s">
        <v>411</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392</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6945</v>
      </c>
      <c r="AG63" s="987"/>
      <c r="AH63" s="987"/>
      <c r="AI63" s="987"/>
      <c r="AJ63" s="1050"/>
      <c r="AK63" s="1051"/>
      <c r="AL63" s="991"/>
      <c r="AM63" s="991"/>
      <c r="AN63" s="991"/>
      <c r="AO63" s="991"/>
      <c r="AP63" s="987">
        <v>12816</v>
      </c>
      <c r="AQ63" s="987"/>
      <c r="AR63" s="987"/>
      <c r="AS63" s="987"/>
      <c r="AT63" s="987"/>
      <c r="AU63" s="987">
        <v>5123</v>
      </c>
      <c r="AV63" s="987"/>
      <c r="AW63" s="987"/>
      <c r="AX63" s="987"/>
      <c r="AY63" s="987"/>
      <c r="AZ63" s="1045"/>
      <c r="BA63" s="1045"/>
      <c r="BB63" s="1045"/>
      <c r="BC63" s="1045"/>
      <c r="BD63" s="1045"/>
      <c r="BE63" s="988"/>
      <c r="BF63" s="988"/>
      <c r="BG63" s="988"/>
      <c r="BH63" s="988"/>
      <c r="BI63" s="989"/>
      <c r="BJ63" s="1046" t="s">
        <v>414</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376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578</v>
      </c>
      <c r="C68" s="1014"/>
      <c r="D68" s="1014"/>
      <c r="E68" s="1014"/>
      <c r="F68" s="1014"/>
      <c r="G68" s="1014"/>
      <c r="H68" s="1014"/>
      <c r="I68" s="1014"/>
      <c r="J68" s="1014"/>
      <c r="K68" s="1014"/>
      <c r="L68" s="1014"/>
      <c r="M68" s="1014"/>
      <c r="N68" s="1014"/>
      <c r="O68" s="1014"/>
      <c r="P68" s="1015"/>
      <c r="Q68" s="1016">
        <v>249</v>
      </c>
      <c r="R68" s="1010"/>
      <c r="S68" s="1010"/>
      <c r="T68" s="1010"/>
      <c r="U68" s="1010"/>
      <c r="V68" s="1010">
        <v>171</v>
      </c>
      <c r="W68" s="1010"/>
      <c r="X68" s="1010"/>
      <c r="Y68" s="1010"/>
      <c r="Z68" s="1010"/>
      <c r="AA68" s="1010">
        <v>78</v>
      </c>
      <c r="AB68" s="1010"/>
      <c r="AC68" s="1010"/>
      <c r="AD68" s="1010"/>
      <c r="AE68" s="1010"/>
      <c r="AF68" s="1010">
        <v>78</v>
      </c>
      <c r="AG68" s="1010"/>
      <c r="AH68" s="1010"/>
      <c r="AI68" s="1010"/>
      <c r="AJ68" s="1010"/>
      <c r="AK68" s="1010">
        <v>35</v>
      </c>
      <c r="AL68" s="1010"/>
      <c r="AM68" s="1010"/>
      <c r="AN68" s="1010"/>
      <c r="AO68" s="1010"/>
      <c r="AP68" s="1010" t="s">
        <v>584</v>
      </c>
      <c r="AQ68" s="1010"/>
      <c r="AR68" s="1010"/>
      <c r="AS68" s="1010"/>
      <c r="AT68" s="1010"/>
      <c r="AU68" s="1010" t="s">
        <v>584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579</v>
      </c>
      <c r="C69" s="1003"/>
      <c r="D69" s="1003"/>
      <c r="E69" s="1003"/>
      <c r="F69" s="1003"/>
      <c r="G69" s="1003"/>
      <c r="H69" s="1003"/>
      <c r="I69" s="1003"/>
      <c r="J69" s="1003"/>
      <c r="K69" s="1003"/>
      <c r="L69" s="1003"/>
      <c r="M69" s="1003"/>
      <c r="N69" s="1003"/>
      <c r="O69" s="1003"/>
      <c r="P69" s="1004"/>
      <c r="Q69" s="1005">
        <v>163</v>
      </c>
      <c r="R69" s="999"/>
      <c r="S69" s="999"/>
      <c r="T69" s="999"/>
      <c r="U69" s="999"/>
      <c r="V69" s="999">
        <v>160</v>
      </c>
      <c r="W69" s="999"/>
      <c r="X69" s="999"/>
      <c r="Y69" s="999"/>
      <c r="Z69" s="999"/>
      <c r="AA69" s="999">
        <v>3</v>
      </c>
      <c r="AB69" s="999"/>
      <c r="AC69" s="999"/>
      <c r="AD69" s="999"/>
      <c r="AE69" s="999"/>
      <c r="AF69" s="999">
        <v>3</v>
      </c>
      <c r="AG69" s="999"/>
      <c r="AH69" s="999"/>
      <c r="AI69" s="999"/>
      <c r="AJ69" s="999"/>
      <c r="AK69" s="999">
        <v>8</v>
      </c>
      <c r="AL69" s="999"/>
      <c r="AM69" s="999"/>
      <c r="AN69" s="999"/>
      <c r="AO69" s="999"/>
      <c r="AP69" s="999" t="s">
        <v>584</v>
      </c>
      <c r="AQ69" s="999"/>
      <c r="AR69" s="999"/>
      <c r="AS69" s="999"/>
      <c r="AT69" s="999"/>
      <c r="AU69" s="999" t="s">
        <v>584</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580</v>
      </c>
      <c r="C70" s="1003"/>
      <c r="D70" s="1003"/>
      <c r="E70" s="1003"/>
      <c r="F70" s="1003"/>
      <c r="G70" s="1003"/>
      <c r="H70" s="1003"/>
      <c r="I70" s="1003"/>
      <c r="J70" s="1003"/>
      <c r="K70" s="1003"/>
      <c r="L70" s="1003"/>
      <c r="M70" s="1003"/>
      <c r="N70" s="1003"/>
      <c r="O70" s="1003"/>
      <c r="P70" s="1004"/>
      <c r="Q70" s="1005">
        <v>2508</v>
      </c>
      <c r="R70" s="999"/>
      <c r="S70" s="999"/>
      <c r="T70" s="999"/>
      <c r="U70" s="999"/>
      <c r="V70" s="999">
        <v>2487</v>
      </c>
      <c r="W70" s="999"/>
      <c r="X70" s="999"/>
      <c r="Y70" s="999"/>
      <c r="Z70" s="999"/>
      <c r="AA70" s="999">
        <v>21</v>
      </c>
      <c r="AB70" s="999"/>
      <c r="AC70" s="999"/>
      <c r="AD70" s="999"/>
      <c r="AE70" s="999"/>
      <c r="AF70" s="999">
        <v>21</v>
      </c>
      <c r="AG70" s="999"/>
      <c r="AH70" s="999"/>
      <c r="AI70" s="999"/>
      <c r="AJ70" s="999"/>
      <c r="AK70" s="999">
        <v>41</v>
      </c>
      <c r="AL70" s="999"/>
      <c r="AM70" s="999"/>
      <c r="AN70" s="999"/>
      <c r="AO70" s="999"/>
      <c r="AP70" s="999">
        <v>380</v>
      </c>
      <c r="AQ70" s="999"/>
      <c r="AR70" s="999"/>
      <c r="AS70" s="999"/>
      <c r="AT70" s="999"/>
      <c r="AU70" s="999">
        <v>124</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591</v>
      </c>
      <c r="C71" s="1003"/>
      <c r="D71" s="1003"/>
      <c r="E71" s="1003"/>
      <c r="F71" s="1003"/>
      <c r="G71" s="1003"/>
      <c r="H71" s="1003"/>
      <c r="I71" s="1003"/>
      <c r="J71" s="1003"/>
      <c r="K71" s="1003"/>
      <c r="L71" s="1003"/>
      <c r="M71" s="1003"/>
      <c r="N71" s="1003"/>
      <c r="O71" s="1003"/>
      <c r="P71" s="1004"/>
      <c r="Q71" s="1005">
        <v>860</v>
      </c>
      <c r="R71" s="999"/>
      <c r="S71" s="999"/>
      <c r="T71" s="999"/>
      <c r="U71" s="999"/>
      <c r="V71" s="999">
        <v>858</v>
      </c>
      <c r="W71" s="999"/>
      <c r="X71" s="999"/>
      <c r="Y71" s="999"/>
      <c r="Z71" s="999"/>
      <c r="AA71" s="999">
        <v>2</v>
      </c>
      <c r="AB71" s="999"/>
      <c r="AC71" s="999"/>
      <c r="AD71" s="999"/>
      <c r="AE71" s="999"/>
      <c r="AF71" s="999">
        <v>2</v>
      </c>
      <c r="AG71" s="999"/>
      <c r="AH71" s="999"/>
      <c r="AI71" s="999"/>
      <c r="AJ71" s="999"/>
      <c r="AK71" s="999">
        <v>1</v>
      </c>
      <c r="AL71" s="999"/>
      <c r="AM71" s="999"/>
      <c r="AN71" s="999"/>
      <c r="AO71" s="999"/>
      <c r="AP71" s="999" t="s">
        <v>584</v>
      </c>
      <c r="AQ71" s="999"/>
      <c r="AR71" s="999"/>
      <c r="AS71" s="999"/>
      <c r="AT71" s="999"/>
      <c r="AU71" s="999" t="s">
        <v>584</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581</v>
      </c>
      <c r="C72" s="1003"/>
      <c r="D72" s="1003"/>
      <c r="E72" s="1003"/>
      <c r="F72" s="1003"/>
      <c r="G72" s="1003"/>
      <c r="H72" s="1003"/>
      <c r="I72" s="1003"/>
      <c r="J72" s="1003"/>
      <c r="K72" s="1003"/>
      <c r="L72" s="1003"/>
      <c r="M72" s="1003"/>
      <c r="N72" s="1003"/>
      <c r="O72" s="1003"/>
      <c r="P72" s="1004"/>
      <c r="Q72" s="1005">
        <v>10978</v>
      </c>
      <c r="R72" s="999"/>
      <c r="S72" s="999"/>
      <c r="T72" s="999"/>
      <c r="U72" s="999"/>
      <c r="V72" s="999">
        <v>10532</v>
      </c>
      <c r="W72" s="999"/>
      <c r="X72" s="999"/>
      <c r="Y72" s="999"/>
      <c r="Z72" s="999"/>
      <c r="AA72" s="999">
        <v>446</v>
      </c>
      <c r="AB72" s="999"/>
      <c r="AC72" s="999"/>
      <c r="AD72" s="999"/>
      <c r="AE72" s="999"/>
      <c r="AF72" s="999">
        <v>446</v>
      </c>
      <c r="AG72" s="999"/>
      <c r="AH72" s="999"/>
      <c r="AI72" s="999"/>
      <c r="AJ72" s="999"/>
      <c r="AK72" s="999">
        <v>660</v>
      </c>
      <c r="AL72" s="999"/>
      <c r="AM72" s="999"/>
      <c r="AN72" s="999"/>
      <c r="AO72" s="999"/>
      <c r="AP72" s="999" t="s">
        <v>584</v>
      </c>
      <c r="AQ72" s="999"/>
      <c r="AR72" s="999"/>
      <c r="AS72" s="999"/>
      <c r="AT72" s="999"/>
      <c r="AU72" s="999" t="s">
        <v>590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550</v>
      </c>
      <c r="AG88" s="987"/>
      <c r="AH88" s="987"/>
      <c r="AI88" s="987"/>
      <c r="AJ88" s="987"/>
      <c r="AK88" s="991"/>
      <c r="AL88" s="991"/>
      <c r="AM88" s="991"/>
      <c r="AN88" s="991"/>
      <c r="AO88" s="991"/>
      <c r="AP88" s="987">
        <v>380</v>
      </c>
      <c r="AQ88" s="987"/>
      <c r="AR88" s="987"/>
      <c r="AS88" s="987"/>
      <c r="AT88" s="987"/>
      <c r="AU88" s="987">
        <v>124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60</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303</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303</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303</v>
      </c>
      <c r="DR109" s="924"/>
      <c r="DS109" s="924"/>
      <c r="DT109" s="924"/>
      <c r="DU109" s="925"/>
      <c r="DV109" s="926" t="s">
        <v>434</v>
      </c>
      <c r="DW109" s="924"/>
      <c r="DX109" s="924"/>
      <c r="DY109" s="924"/>
      <c r="DZ109" s="957"/>
    </row>
    <row r="110" spans="1:131" s="226" customFormat="1" ht="26.25" customHeight="1" x14ac:dyDescent="0.15">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3021847</v>
      </c>
      <c r="AB110" s="917"/>
      <c r="AC110" s="917"/>
      <c r="AD110" s="917"/>
      <c r="AE110" s="918"/>
      <c r="AF110" s="919">
        <v>2987305</v>
      </c>
      <c r="AG110" s="917"/>
      <c r="AH110" s="917"/>
      <c r="AI110" s="917"/>
      <c r="AJ110" s="918"/>
      <c r="AK110" s="919">
        <v>2892860</v>
      </c>
      <c r="AL110" s="917"/>
      <c r="AM110" s="917"/>
      <c r="AN110" s="917"/>
      <c r="AO110" s="918"/>
      <c r="AP110" s="920">
        <v>19.2</v>
      </c>
      <c r="AQ110" s="921"/>
      <c r="AR110" s="921"/>
      <c r="AS110" s="921"/>
      <c r="AT110" s="922"/>
      <c r="AU110" s="958" t="s">
        <v>72</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29549929</v>
      </c>
      <c r="BR110" s="870"/>
      <c r="BS110" s="870"/>
      <c r="BT110" s="870"/>
      <c r="BU110" s="870"/>
      <c r="BV110" s="870">
        <v>29094059</v>
      </c>
      <c r="BW110" s="870"/>
      <c r="BX110" s="870"/>
      <c r="BY110" s="870"/>
      <c r="BZ110" s="870"/>
      <c r="CA110" s="870">
        <v>29605529</v>
      </c>
      <c r="CB110" s="870"/>
      <c r="CC110" s="870"/>
      <c r="CD110" s="870"/>
      <c r="CE110" s="870"/>
      <c r="CF110" s="894">
        <v>196.4</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601784</v>
      </c>
      <c r="DH110" s="870"/>
      <c r="DI110" s="870"/>
      <c r="DJ110" s="870"/>
      <c r="DK110" s="870"/>
      <c r="DL110" s="870">
        <v>481427</v>
      </c>
      <c r="DM110" s="870"/>
      <c r="DN110" s="870"/>
      <c r="DO110" s="870"/>
      <c r="DP110" s="870"/>
      <c r="DQ110" s="870">
        <v>361070</v>
      </c>
      <c r="DR110" s="870"/>
      <c r="DS110" s="870"/>
      <c r="DT110" s="870"/>
      <c r="DU110" s="870"/>
      <c r="DV110" s="871">
        <v>2.4</v>
      </c>
      <c r="DW110" s="871"/>
      <c r="DX110" s="871"/>
      <c r="DY110" s="871"/>
      <c r="DZ110" s="872"/>
    </row>
    <row r="111" spans="1:131" s="226"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388</v>
      </c>
      <c r="AB111" s="947"/>
      <c r="AC111" s="947"/>
      <c r="AD111" s="947"/>
      <c r="AE111" s="948"/>
      <c r="AF111" s="949" t="s">
        <v>388</v>
      </c>
      <c r="AG111" s="947"/>
      <c r="AH111" s="947"/>
      <c r="AI111" s="947"/>
      <c r="AJ111" s="948"/>
      <c r="AK111" s="949" t="s">
        <v>388</v>
      </c>
      <c r="AL111" s="947"/>
      <c r="AM111" s="947"/>
      <c r="AN111" s="947"/>
      <c r="AO111" s="948"/>
      <c r="AP111" s="950" t="s">
        <v>388</v>
      </c>
      <c r="AQ111" s="951"/>
      <c r="AR111" s="951"/>
      <c r="AS111" s="951"/>
      <c r="AT111" s="952"/>
      <c r="AU111" s="960"/>
      <c r="AV111" s="961"/>
      <c r="AW111" s="961"/>
      <c r="AX111" s="961"/>
      <c r="AY111" s="961"/>
      <c r="AZ111" s="843" t="s">
        <v>441</v>
      </c>
      <c r="BA111" s="780"/>
      <c r="BB111" s="780"/>
      <c r="BC111" s="780"/>
      <c r="BD111" s="780"/>
      <c r="BE111" s="780"/>
      <c r="BF111" s="780"/>
      <c r="BG111" s="780"/>
      <c r="BH111" s="780"/>
      <c r="BI111" s="780"/>
      <c r="BJ111" s="780"/>
      <c r="BK111" s="780"/>
      <c r="BL111" s="780"/>
      <c r="BM111" s="780"/>
      <c r="BN111" s="780"/>
      <c r="BO111" s="780"/>
      <c r="BP111" s="781"/>
      <c r="BQ111" s="844">
        <v>601784</v>
      </c>
      <c r="BR111" s="845"/>
      <c r="BS111" s="845"/>
      <c r="BT111" s="845"/>
      <c r="BU111" s="845"/>
      <c r="BV111" s="845">
        <v>481427</v>
      </c>
      <c r="BW111" s="845"/>
      <c r="BX111" s="845"/>
      <c r="BY111" s="845"/>
      <c r="BZ111" s="845"/>
      <c r="CA111" s="845">
        <v>361070</v>
      </c>
      <c r="CB111" s="845"/>
      <c r="CC111" s="845"/>
      <c r="CD111" s="845"/>
      <c r="CE111" s="845"/>
      <c r="CF111" s="903">
        <v>2.4</v>
      </c>
      <c r="CG111" s="904"/>
      <c r="CH111" s="904"/>
      <c r="CI111" s="904"/>
      <c r="CJ111" s="904"/>
      <c r="CK111" s="955"/>
      <c r="CL111" s="849"/>
      <c r="CM111" s="843"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388</v>
      </c>
      <c r="DH111" s="845"/>
      <c r="DI111" s="845"/>
      <c r="DJ111" s="845"/>
      <c r="DK111" s="845"/>
      <c r="DL111" s="845" t="s">
        <v>128</v>
      </c>
      <c r="DM111" s="845"/>
      <c r="DN111" s="845"/>
      <c r="DO111" s="845"/>
      <c r="DP111" s="845"/>
      <c r="DQ111" s="845" t="s">
        <v>388</v>
      </c>
      <c r="DR111" s="845"/>
      <c r="DS111" s="845"/>
      <c r="DT111" s="845"/>
      <c r="DU111" s="845"/>
      <c r="DV111" s="822" t="s">
        <v>128</v>
      </c>
      <c r="DW111" s="822"/>
      <c r="DX111" s="822"/>
      <c r="DY111" s="822"/>
      <c r="DZ111" s="823"/>
    </row>
    <row r="112" spans="1:131" s="226"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388</v>
      </c>
      <c r="AB112" s="808"/>
      <c r="AC112" s="808"/>
      <c r="AD112" s="808"/>
      <c r="AE112" s="809"/>
      <c r="AF112" s="810" t="s">
        <v>388</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3" t="s">
        <v>445</v>
      </c>
      <c r="BA112" s="780"/>
      <c r="BB112" s="780"/>
      <c r="BC112" s="780"/>
      <c r="BD112" s="780"/>
      <c r="BE112" s="780"/>
      <c r="BF112" s="780"/>
      <c r="BG112" s="780"/>
      <c r="BH112" s="780"/>
      <c r="BI112" s="780"/>
      <c r="BJ112" s="780"/>
      <c r="BK112" s="780"/>
      <c r="BL112" s="780"/>
      <c r="BM112" s="780"/>
      <c r="BN112" s="780"/>
      <c r="BO112" s="780"/>
      <c r="BP112" s="781"/>
      <c r="BQ112" s="844">
        <v>6623455</v>
      </c>
      <c r="BR112" s="845"/>
      <c r="BS112" s="845"/>
      <c r="BT112" s="845"/>
      <c r="BU112" s="845"/>
      <c r="BV112" s="845">
        <v>6012992</v>
      </c>
      <c r="BW112" s="845"/>
      <c r="BX112" s="845"/>
      <c r="BY112" s="845"/>
      <c r="BZ112" s="845"/>
      <c r="CA112" s="845">
        <v>5123256</v>
      </c>
      <c r="CB112" s="845"/>
      <c r="CC112" s="845"/>
      <c r="CD112" s="845"/>
      <c r="CE112" s="845"/>
      <c r="CF112" s="903">
        <v>34</v>
      </c>
      <c r="CG112" s="904"/>
      <c r="CH112" s="904"/>
      <c r="CI112" s="904"/>
      <c r="CJ112" s="904"/>
      <c r="CK112" s="955"/>
      <c r="CL112" s="849"/>
      <c r="CM112" s="843"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128</v>
      </c>
      <c r="DH112" s="845"/>
      <c r="DI112" s="845"/>
      <c r="DJ112" s="845"/>
      <c r="DK112" s="845"/>
      <c r="DL112" s="845" t="s">
        <v>128</v>
      </c>
      <c r="DM112" s="845"/>
      <c r="DN112" s="845"/>
      <c r="DO112" s="845"/>
      <c r="DP112" s="845"/>
      <c r="DQ112" s="845" t="s">
        <v>388</v>
      </c>
      <c r="DR112" s="845"/>
      <c r="DS112" s="845"/>
      <c r="DT112" s="845"/>
      <c r="DU112" s="845"/>
      <c r="DV112" s="822" t="s">
        <v>128</v>
      </c>
      <c r="DW112" s="822"/>
      <c r="DX112" s="822"/>
      <c r="DY112" s="822"/>
      <c r="DZ112" s="823"/>
    </row>
    <row r="113" spans="1:130" s="226"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667438</v>
      </c>
      <c r="AB113" s="947"/>
      <c r="AC113" s="947"/>
      <c r="AD113" s="947"/>
      <c r="AE113" s="948"/>
      <c r="AF113" s="949">
        <v>917884</v>
      </c>
      <c r="AG113" s="947"/>
      <c r="AH113" s="947"/>
      <c r="AI113" s="947"/>
      <c r="AJ113" s="948"/>
      <c r="AK113" s="949">
        <v>810003</v>
      </c>
      <c r="AL113" s="947"/>
      <c r="AM113" s="947"/>
      <c r="AN113" s="947"/>
      <c r="AO113" s="948"/>
      <c r="AP113" s="950">
        <v>5.4</v>
      </c>
      <c r="AQ113" s="951"/>
      <c r="AR113" s="951"/>
      <c r="AS113" s="951"/>
      <c r="AT113" s="952"/>
      <c r="AU113" s="960"/>
      <c r="AV113" s="961"/>
      <c r="AW113" s="961"/>
      <c r="AX113" s="961"/>
      <c r="AY113" s="961"/>
      <c r="AZ113" s="843" t="s">
        <v>448</v>
      </c>
      <c r="BA113" s="780"/>
      <c r="BB113" s="780"/>
      <c r="BC113" s="780"/>
      <c r="BD113" s="780"/>
      <c r="BE113" s="780"/>
      <c r="BF113" s="780"/>
      <c r="BG113" s="780"/>
      <c r="BH113" s="780"/>
      <c r="BI113" s="780"/>
      <c r="BJ113" s="780"/>
      <c r="BK113" s="780"/>
      <c r="BL113" s="780"/>
      <c r="BM113" s="780"/>
      <c r="BN113" s="780"/>
      <c r="BO113" s="780"/>
      <c r="BP113" s="781"/>
      <c r="BQ113" s="844">
        <v>151638</v>
      </c>
      <c r="BR113" s="845"/>
      <c r="BS113" s="845"/>
      <c r="BT113" s="845"/>
      <c r="BU113" s="845"/>
      <c r="BV113" s="845">
        <v>138475</v>
      </c>
      <c r="BW113" s="845"/>
      <c r="BX113" s="845"/>
      <c r="BY113" s="845"/>
      <c r="BZ113" s="845"/>
      <c r="CA113" s="845">
        <v>123946</v>
      </c>
      <c r="CB113" s="845"/>
      <c r="CC113" s="845"/>
      <c r="CD113" s="845"/>
      <c r="CE113" s="845"/>
      <c r="CF113" s="903">
        <v>0.8</v>
      </c>
      <c r="CG113" s="904"/>
      <c r="CH113" s="904"/>
      <c r="CI113" s="904"/>
      <c r="CJ113" s="904"/>
      <c r="CK113" s="955"/>
      <c r="CL113" s="849"/>
      <c r="CM113" s="843"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128</v>
      </c>
      <c r="DH113" s="808"/>
      <c r="DI113" s="808"/>
      <c r="DJ113" s="808"/>
      <c r="DK113" s="809"/>
      <c r="DL113" s="810" t="s">
        <v>388</v>
      </c>
      <c r="DM113" s="808"/>
      <c r="DN113" s="808"/>
      <c r="DO113" s="808"/>
      <c r="DP113" s="809"/>
      <c r="DQ113" s="810" t="s">
        <v>128</v>
      </c>
      <c r="DR113" s="808"/>
      <c r="DS113" s="808"/>
      <c r="DT113" s="808"/>
      <c r="DU113" s="809"/>
      <c r="DV113" s="852" t="s">
        <v>388</v>
      </c>
      <c r="DW113" s="853"/>
      <c r="DX113" s="853"/>
      <c r="DY113" s="853"/>
      <c r="DZ113" s="854"/>
    </row>
    <row r="114" spans="1:130" s="226"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14668</v>
      </c>
      <c r="AB114" s="808"/>
      <c r="AC114" s="808"/>
      <c r="AD114" s="808"/>
      <c r="AE114" s="809"/>
      <c r="AF114" s="810">
        <v>13865</v>
      </c>
      <c r="AG114" s="808"/>
      <c r="AH114" s="808"/>
      <c r="AI114" s="808"/>
      <c r="AJ114" s="809"/>
      <c r="AK114" s="810">
        <v>13991</v>
      </c>
      <c r="AL114" s="808"/>
      <c r="AM114" s="808"/>
      <c r="AN114" s="808"/>
      <c r="AO114" s="809"/>
      <c r="AP114" s="852">
        <v>0.1</v>
      </c>
      <c r="AQ114" s="853"/>
      <c r="AR114" s="853"/>
      <c r="AS114" s="853"/>
      <c r="AT114" s="854"/>
      <c r="AU114" s="960"/>
      <c r="AV114" s="961"/>
      <c r="AW114" s="961"/>
      <c r="AX114" s="961"/>
      <c r="AY114" s="961"/>
      <c r="AZ114" s="843" t="s">
        <v>451</v>
      </c>
      <c r="BA114" s="780"/>
      <c r="BB114" s="780"/>
      <c r="BC114" s="780"/>
      <c r="BD114" s="780"/>
      <c r="BE114" s="780"/>
      <c r="BF114" s="780"/>
      <c r="BG114" s="780"/>
      <c r="BH114" s="780"/>
      <c r="BI114" s="780"/>
      <c r="BJ114" s="780"/>
      <c r="BK114" s="780"/>
      <c r="BL114" s="780"/>
      <c r="BM114" s="780"/>
      <c r="BN114" s="780"/>
      <c r="BO114" s="780"/>
      <c r="BP114" s="781"/>
      <c r="BQ114" s="844">
        <v>2752244</v>
      </c>
      <c r="BR114" s="845"/>
      <c r="BS114" s="845"/>
      <c r="BT114" s="845"/>
      <c r="BU114" s="845"/>
      <c r="BV114" s="845">
        <v>3102122</v>
      </c>
      <c r="BW114" s="845"/>
      <c r="BX114" s="845"/>
      <c r="BY114" s="845"/>
      <c r="BZ114" s="845"/>
      <c r="CA114" s="845">
        <v>3153622</v>
      </c>
      <c r="CB114" s="845"/>
      <c r="CC114" s="845"/>
      <c r="CD114" s="845"/>
      <c r="CE114" s="845"/>
      <c r="CF114" s="903">
        <v>20.9</v>
      </c>
      <c r="CG114" s="904"/>
      <c r="CH114" s="904"/>
      <c r="CI114" s="904"/>
      <c r="CJ114" s="904"/>
      <c r="CK114" s="955"/>
      <c r="CL114" s="849"/>
      <c r="CM114" s="843"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388</v>
      </c>
      <c r="DH114" s="808"/>
      <c r="DI114" s="808"/>
      <c r="DJ114" s="808"/>
      <c r="DK114" s="809"/>
      <c r="DL114" s="810" t="s">
        <v>128</v>
      </c>
      <c r="DM114" s="808"/>
      <c r="DN114" s="808"/>
      <c r="DO114" s="808"/>
      <c r="DP114" s="809"/>
      <c r="DQ114" s="810" t="s">
        <v>128</v>
      </c>
      <c r="DR114" s="808"/>
      <c r="DS114" s="808"/>
      <c r="DT114" s="808"/>
      <c r="DU114" s="809"/>
      <c r="DV114" s="852" t="s">
        <v>388</v>
      </c>
      <c r="DW114" s="853"/>
      <c r="DX114" s="853"/>
      <c r="DY114" s="853"/>
      <c r="DZ114" s="854"/>
    </row>
    <row r="115" spans="1:130" s="226"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135098</v>
      </c>
      <c r="AB115" s="947"/>
      <c r="AC115" s="947"/>
      <c r="AD115" s="947"/>
      <c r="AE115" s="948"/>
      <c r="AF115" s="949">
        <v>128059</v>
      </c>
      <c r="AG115" s="947"/>
      <c r="AH115" s="947"/>
      <c r="AI115" s="947"/>
      <c r="AJ115" s="948"/>
      <c r="AK115" s="949">
        <v>129955</v>
      </c>
      <c r="AL115" s="947"/>
      <c r="AM115" s="947"/>
      <c r="AN115" s="947"/>
      <c r="AO115" s="948"/>
      <c r="AP115" s="950">
        <v>0.9</v>
      </c>
      <c r="AQ115" s="951"/>
      <c r="AR115" s="951"/>
      <c r="AS115" s="951"/>
      <c r="AT115" s="952"/>
      <c r="AU115" s="960"/>
      <c r="AV115" s="961"/>
      <c r="AW115" s="961"/>
      <c r="AX115" s="961"/>
      <c r="AY115" s="961"/>
      <c r="AZ115" s="843" t="s">
        <v>454</v>
      </c>
      <c r="BA115" s="780"/>
      <c r="BB115" s="780"/>
      <c r="BC115" s="780"/>
      <c r="BD115" s="780"/>
      <c r="BE115" s="780"/>
      <c r="BF115" s="780"/>
      <c r="BG115" s="780"/>
      <c r="BH115" s="780"/>
      <c r="BI115" s="780"/>
      <c r="BJ115" s="780"/>
      <c r="BK115" s="780"/>
      <c r="BL115" s="780"/>
      <c r="BM115" s="780"/>
      <c r="BN115" s="780"/>
      <c r="BO115" s="780"/>
      <c r="BP115" s="781"/>
      <c r="BQ115" s="844">
        <v>10778</v>
      </c>
      <c r="BR115" s="845"/>
      <c r="BS115" s="845"/>
      <c r="BT115" s="845"/>
      <c r="BU115" s="845"/>
      <c r="BV115" s="845">
        <v>11461</v>
      </c>
      <c r="BW115" s="845"/>
      <c r="BX115" s="845"/>
      <c r="BY115" s="845"/>
      <c r="BZ115" s="845"/>
      <c r="CA115" s="845">
        <v>696</v>
      </c>
      <c r="CB115" s="845"/>
      <c r="CC115" s="845"/>
      <c r="CD115" s="845"/>
      <c r="CE115" s="845"/>
      <c r="CF115" s="903">
        <v>0</v>
      </c>
      <c r="CG115" s="904"/>
      <c r="CH115" s="904"/>
      <c r="CI115" s="904"/>
      <c r="CJ115" s="904"/>
      <c r="CK115" s="955"/>
      <c r="CL115" s="849"/>
      <c r="CM115" s="843"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388</v>
      </c>
      <c r="DH115" s="808"/>
      <c r="DI115" s="808"/>
      <c r="DJ115" s="808"/>
      <c r="DK115" s="809"/>
      <c r="DL115" s="810" t="s">
        <v>388</v>
      </c>
      <c r="DM115" s="808"/>
      <c r="DN115" s="808"/>
      <c r="DO115" s="808"/>
      <c r="DP115" s="809"/>
      <c r="DQ115" s="810" t="s">
        <v>128</v>
      </c>
      <c r="DR115" s="808"/>
      <c r="DS115" s="808"/>
      <c r="DT115" s="808"/>
      <c r="DU115" s="809"/>
      <c r="DV115" s="852" t="s">
        <v>388</v>
      </c>
      <c r="DW115" s="853"/>
      <c r="DX115" s="853"/>
      <c r="DY115" s="853"/>
      <c r="DZ115" s="854"/>
    </row>
    <row r="116" spans="1:130" s="226"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128</v>
      </c>
      <c r="AB116" s="808"/>
      <c r="AC116" s="808"/>
      <c r="AD116" s="808"/>
      <c r="AE116" s="809"/>
      <c r="AF116" s="810" t="s">
        <v>388</v>
      </c>
      <c r="AG116" s="808"/>
      <c r="AH116" s="808"/>
      <c r="AI116" s="808"/>
      <c r="AJ116" s="809"/>
      <c r="AK116" s="810" t="s">
        <v>388</v>
      </c>
      <c r="AL116" s="808"/>
      <c r="AM116" s="808"/>
      <c r="AN116" s="808"/>
      <c r="AO116" s="809"/>
      <c r="AP116" s="852" t="s">
        <v>388</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44" t="s">
        <v>388</v>
      </c>
      <c r="BR116" s="845"/>
      <c r="BS116" s="845"/>
      <c r="BT116" s="845"/>
      <c r="BU116" s="845"/>
      <c r="BV116" s="845" t="s">
        <v>388</v>
      </c>
      <c r="BW116" s="845"/>
      <c r="BX116" s="845"/>
      <c r="BY116" s="845"/>
      <c r="BZ116" s="845"/>
      <c r="CA116" s="845" t="s">
        <v>128</v>
      </c>
      <c r="CB116" s="845"/>
      <c r="CC116" s="845"/>
      <c r="CD116" s="845"/>
      <c r="CE116" s="845"/>
      <c r="CF116" s="903" t="s">
        <v>388</v>
      </c>
      <c r="CG116" s="904"/>
      <c r="CH116" s="904"/>
      <c r="CI116" s="904"/>
      <c r="CJ116" s="904"/>
      <c r="CK116" s="955"/>
      <c r="CL116" s="849"/>
      <c r="CM116" s="843"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388</v>
      </c>
      <c r="DH116" s="808"/>
      <c r="DI116" s="808"/>
      <c r="DJ116" s="808"/>
      <c r="DK116" s="809"/>
      <c r="DL116" s="810" t="s">
        <v>128</v>
      </c>
      <c r="DM116" s="808"/>
      <c r="DN116" s="808"/>
      <c r="DO116" s="808"/>
      <c r="DP116" s="809"/>
      <c r="DQ116" s="810" t="s">
        <v>388</v>
      </c>
      <c r="DR116" s="808"/>
      <c r="DS116" s="808"/>
      <c r="DT116" s="808"/>
      <c r="DU116" s="809"/>
      <c r="DV116" s="852" t="s">
        <v>388</v>
      </c>
      <c r="DW116" s="853"/>
      <c r="DX116" s="853"/>
      <c r="DY116" s="853"/>
      <c r="DZ116" s="854"/>
    </row>
    <row r="117" spans="1:130" s="226"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3839051</v>
      </c>
      <c r="AB117" s="931"/>
      <c r="AC117" s="931"/>
      <c r="AD117" s="931"/>
      <c r="AE117" s="932"/>
      <c r="AF117" s="933">
        <v>4047113</v>
      </c>
      <c r="AG117" s="931"/>
      <c r="AH117" s="931"/>
      <c r="AI117" s="931"/>
      <c r="AJ117" s="932"/>
      <c r="AK117" s="933">
        <v>3846809</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388</v>
      </c>
      <c r="BW117" s="845"/>
      <c r="BX117" s="845"/>
      <c r="BY117" s="845"/>
      <c r="BZ117" s="845"/>
      <c r="CA117" s="845" t="s">
        <v>128</v>
      </c>
      <c r="CB117" s="845"/>
      <c r="CC117" s="845"/>
      <c r="CD117" s="845"/>
      <c r="CE117" s="845"/>
      <c r="CF117" s="903" t="s">
        <v>388</v>
      </c>
      <c r="CG117" s="904"/>
      <c r="CH117" s="904"/>
      <c r="CI117" s="904"/>
      <c r="CJ117" s="904"/>
      <c r="CK117" s="955"/>
      <c r="CL117" s="849"/>
      <c r="CM117" s="843"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388</v>
      </c>
      <c r="DM117" s="808"/>
      <c r="DN117" s="808"/>
      <c r="DO117" s="808"/>
      <c r="DP117" s="809"/>
      <c r="DQ117" s="810" t="s">
        <v>128</v>
      </c>
      <c r="DR117" s="808"/>
      <c r="DS117" s="808"/>
      <c r="DT117" s="808"/>
      <c r="DU117" s="809"/>
      <c r="DV117" s="852" t="s">
        <v>388</v>
      </c>
      <c r="DW117" s="853"/>
      <c r="DX117" s="853"/>
      <c r="DY117" s="853"/>
      <c r="DZ117" s="854"/>
    </row>
    <row r="118" spans="1:130" s="226" customFormat="1" ht="26.25" customHeight="1" x14ac:dyDescent="0.15">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303</v>
      </c>
      <c r="AL118" s="924"/>
      <c r="AM118" s="924"/>
      <c r="AN118" s="924"/>
      <c r="AO118" s="925"/>
      <c r="AP118" s="927" t="s">
        <v>434</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128</v>
      </c>
      <c r="BW118" s="873"/>
      <c r="BX118" s="873"/>
      <c r="BY118" s="873"/>
      <c r="BZ118" s="873"/>
      <c r="CA118" s="873" t="s">
        <v>128</v>
      </c>
      <c r="CB118" s="873"/>
      <c r="CC118" s="873"/>
      <c r="CD118" s="873"/>
      <c r="CE118" s="873"/>
      <c r="CF118" s="903" t="s">
        <v>128</v>
      </c>
      <c r="CG118" s="904"/>
      <c r="CH118" s="904"/>
      <c r="CI118" s="904"/>
      <c r="CJ118" s="904"/>
      <c r="CK118" s="955"/>
      <c r="CL118" s="849"/>
      <c r="CM118" s="843"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388</v>
      </c>
      <c r="DH118" s="808"/>
      <c r="DI118" s="808"/>
      <c r="DJ118" s="808"/>
      <c r="DK118" s="809"/>
      <c r="DL118" s="810" t="s">
        <v>388</v>
      </c>
      <c r="DM118" s="808"/>
      <c r="DN118" s="808"/>
      <c r="DO118" s="808"/>
      <c r="DP118" s="809"/>
      <c r="DQ118" s="810" t="s">
        <v>388</v>
      </c>
      <c r="DR118" s="808"/>
      <c r="DS118" s="808"/>
      <c r="DT118" s="808"/>
      <c r="DU118" s="809"/>
      <c r="DV118" s="852" t="s">
        <v>388</v>
      </c>
      <c r="DW118" s="853"/>
      <c r="DX118" s="853"/>
      <c r="DY118" s="853"/>
      <c r="DZ118" s="854"/>
    </row>
    <row r="119" spans="1:130" s="226" customFormat="1" ht="26.25" customHeight="1" x14ac:dyDescent="0.15">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135096</v>
      </c>
      <c r="AB119" s="917"/>
      <c r="AC119" s="917"/>
      <c r="AD119" s="917"/>
      <c r="AE119" s="918"/>
      <c r="AF119" s="919">
        <v>128053</v>
      </c>
      <c r="AG119" s="917"/>
      <c r="AH119" s="917"/>
      <c r="AI119" s="917"/>
      <c r="AJ119" s="918"/>
      <c r="AK119" s="919">
        <v>129945</v>
      </c>
      <c r="AL119" s="917"/>
      <c r="AM119" s="917"/>
      <c r="AN119" s="917"/>
      <c r="AO119" s="918"/>
      <c r="AP119" s="920">
        <v>0.9</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464</v>
      </c>
      <c r="BP119" s="906"/>
      <c r="BQ119" s="907">
        <v>39689828</v>
      </c>
      <c r="BR119" s="873"/>
      <c r="BS119" s="873"/>
      <c r="BT119" s="873"/>
      <c r="BU119" s="873"/>
      <c r="BV119" s="873">
        <v>38840536</v>
      </c>
      <c r="BW119" s="873"/>
      <c r="BX119" s="873"/>
      <c r="BY119" s="873"/>
      <c r="BZ119" s="873"/>
      <c r="CA119" s="873">
        <v>38368119</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388</v>
      </c>
      <c r="DH119" s="792"/>
      <c r="DI119" s="792"/>
      <c r="DJ119" s="792"/>
      <c r="DK119" s="793"/>
      <c r="DL119" s="794" t="s">
        <v>128</v>
      </c>
      <c r="DM119" s="792"/>
      <c r="DN119" s="792"/>
      <c r="DO119" s="792"/>
      <c r="DP119" s="793"/>
      <c r="DQ119" s="794" t="s">
        <v>388</v>
      </c>
      <c r="DR119" s="792"/>
      <c r="DS119" s="792"/>
      <c r="DT119" s="792"/>
      <c r="DU119" s="793"/>
      <c r="DV119" s="876" t="s">
        <v>388</v>
      </c>
      <c r="DW119" s="877"/>
      <c r="DX119" s="877"/>
      <c r="DY119" s="877"/>
      <c r="DZ119" s="878"/>
    </row>
    <row r="120" spans="1:130" s="226" customFormat="1" ht="26.25" customHeight="1" x14ac:dyDescent="0.15">
      <c r="A120" s="848"/>
      <c r="B120" s="849"/>
      <c r="C120" s="843"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388</v>
      </c>
      <c r="AG120" s="808"/>
      <c r="AH120" s="808"/>
      <c r="AI120" s="808"/>
      <c r="AJ120" s="809"/>
      <c r="AK120" s="810" t="s">
        <v>128</v>
      </c>
      <c r="AL120" s="808"/>
      <c r="AM120" s="808"/>
      <c r="AN120" s="808"/>
      <c r="AO120" s="809"/>
      <c r="AP120" s="852" t="s">
        <v>388</v>
      </c>
      <c r="AQ120" s="853"/>
      <c r="AR120" s="853"/>
      <c r="AS120" s="853"/>
      <c r="AT120" s="854"/>
      <c r="AU120" s="908" t="s">
        <v>466</v>
      </c>
      <c r="AV120" s="909"/>
      <c r="AW120" s="909"/>
      <c r="AX120" s="909"/>
      <c r="AY120" s="910"/>
      <c r="AZ120" s="888" t="s">
        <v>467</v>
      </c>
      <c r="BA120" s="836"/>
      <c r="BB120" s="836"/>
      <c r="BC120" s="836"/>
      <c r="BD120" s="836"/>
      <c r="BE120" s="836"/>
      <c r="BF120" s="836"/>
      <c r="BG120" s="836"/>
      <c r="BH120" s="836"/>
      <c r="BI120" s="836"/>
      <c r="BJ120" s="836"/>
      <c r="BK120" s="836"/>
      <c r="BL120" s="836"/>
      <c r="BM120" s="836"/>
      <c r="BN120" s="836"/>
      <c r="BO120" s="836"/>
      <c r="BP120" s="837"/>
      <c r="BQ120" s="889">
        <v>11744928</v>
      </c>
      <c r="BR120" s="870"/>
      <c r="BS120" s="870"/>
      <c r="BT120" s="870"/>
      <c r="BU120" s="870"/>
      <c r="BV120" s="870">
        <v>11132679</v>
      </c>
      <c r="BW120" s="870"/>
      <c r="BX120" s="870"/>
      <c r="BY120" s="870"/>
      <c r="BZ120" s="870"/>
      <c r="CA120" s="870">
        <v>14741800</v>
      </c>
      <c r="CB120" s="870"/>
      <c r="CC120" s="870"/>
      <c r="CD120" s="870"/>
      <c r="CE120" s="870"/>
      <c r="CF120" s="894">
        <v>97.8</v>
      </c>
      <c r="CG120" s="895"/>
      <c r="CH120" s="895"/>
      <c r="CI120" s="895"/>
      <c r="CJ120" s="895"/>
      <c r="CK120" s="896" t="s">
        <v>468</v>
      </c>
      <c r="CL120" s="880"/>
      <c r="CM120" s="880"/>
      <c r="CN120" s="880"/>
      <c r="CO120" s="881"/>
      <c r="CP120" s="900" t="s">
        <v>409</v>
      </c>
      <c r="CQ120" s="901"/>
      <c r="CR120" s="901"/>
      <c r="CS120" s="901"/>
      <c r="CT120" s="901"/>
      <c r="CU120" s="901"/>
      <c r="CV120" s="901"/>
      <c r="CW120" s="901"/>
      <c r="CX120" s="901"/>
      <c r="CY120" s="901"/>
      <c r="CZ120" s="901"/>
      <c r="DA120" s="901"/>
      <c r="DB120" s="901"/>
      <c r="DC120" s="901"/>
      <c r="DD120" s="901"/>
      <c r="DE120" s="901"/>
      <c r="DF120" s="902"/>
      <c r="DG120" s="889">
        <v>6623455</v>
      </c>
      <c r="DH120" s="870"/>
      <c r="DI120" s="870"/>
      <c r="DJ120" s="870"/>
      <c r="DK120" s="870"/>
      <c r="DL120" s="870">
        <v>6012992</v>
      </c>
      <c r="DM120" s="870"/>
      <c r="DN120" s="870"/>
      <c r="DO120" s="870"/>
      <c r="DP120" s="870"/>
      <c r="DQ120" s="870">
        <v>5123256</v>
      </c>
      <c r="DR120" s="870"/>
      <c r="DS120" s="870"/>
      <c r="DT120" s="870"/>
      <c r="DU120" s="870"/>
      <c r="DV120" s="871">
        <v>34</v>
      </c>
      <c r="DW120" s="871"/>
      <c r="DX120" s="871"/>
      <c r="DY120" s="871"/>
      <c r="DZ120" s="872"/>
    </row>
    <row r="121" spans="1:130" s="226"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388</v>
      </c>
      <c r="AB121" s="808"/>
      <c r="AC121" s="808"/>
      <c r="AD121" s="808"/>
      <c r="AE121" s="809"/>
      <c r="AF121" s="810" t="s">
        <v>388</v>
      </c>
      <c r="AG121" s="808"/>
      <c r="AH121" s="808"/>
      <c r="AI121" s="808"/>
      <c r="AJ121" s="809"/>
      <c r="AK121" s="810" t="s">
        <v>388</v>
      </c>
      <c r="AL121" s="808"/>
      <c r="AM121" s="808"/>
      <c r="AN121" s="808"/>
      <c r="AO121" s="809"/>
      <c r="AP121" s="852" t="s">
        <v>388</v>
      </c>
      <c r="AQ121" s="853"/>
      <c r="AR121" s="853"/>
      <c r="AS121" s="853"/>
      <c r="AT121" s="854"/>
      <c r="AU121" s="911"/>
      <c r="AV121" s="912"/>
      <c r="AW121" s="912"/>
      <c r="AX121" s="912"/>
      <c r="AY121" s="913"/>
      <c r="AZ121" s="843" t="s">
        <v>470</v>
      </c>
      <c r="BA121" s="780"/>
      <c r="BB121" s="780"/>
      <c r="BC121" s="780"/>
      <c r="BD121" s="780"/>
      <c r="BE121" s="780"/>
      <c r="BF121" s="780"/>
      <c r="BG121" s="780"/>
      <c r="BH121" s="780"/>
      <c r="BI121" s="780"/>
      <c r="BJ121" s="780"/>
      <c r="BK121" s="780"/>
      <c r="BL121" s="780"/>
      <c r="BM121" s="780"/>
      <c r="BN121" s="780"/>
      <c r="BO121" s="780"/>
      <c r="BP121" s="781"/>
      <c r="BQ121" s="844">
        <v>5250093</v>
      </c>
      <c r="BR121" s="845"/>
      <c r="BS121" s="845"/>
      <c r="BT121" s="845"/>
      <c r="BU121" s="845"/>
      <c r="BV121" s="845">
        <v>4871366</v>
      </c>
      <c r="BW121" s="845"/>
      <c r="BX121" s="845"/>
      <c r="BY121" s="845"/>
      <c r="BZ121" s="845"/>
      <c r="CA121" s="845">
        <v>4239101</v>
      </c>
      <c r="CB121" s="845"/>
      <c r="CC121" s="845"/>
      <c r="CD121" s="845"/>
      <c r="CE121" s="845"/>
      <c r="CF121" s="903">
        <v>28.1</v>
      </c>
      <c r="CG121" s="904"/>
      <c r="CH121" s="904"/>
      <c r="CI121" s="904"/>
      <c r="CJ121" s="904"/>
      <c r="CK121" s="897"/>
      <c r="CL121" s="883"/>
      <c r="CM121" s="883"/>
      <c r="CN121" s="883"/>
      <c r="CO121" s="884"/>
      <c r="CP121" s="863" t="s">
        <v>471</v>
      </c>
      <c r="CQ121" s="864"/>
      <c r="CR121" s="864"/>
      <c r="CS121" s="864"/>
      <c r="CT121" s="864"/>
      <c r="CU121" s="864"/>
      <c r="CV121" s="864"/>
      <c r="CW121" s="864"/>
      <c r="CX121" s="864"/>
      <c r="CY121" s="864"/>
      <c r="CZ121" s="864"/>
      <c r="DA121" s="864"/>
      <c r="DB121" s="864"/>
      <c r="DC121" s="864"/>
      <c r="DD121" s="864"/>
      <c r="DE121" s="864"/>
      <c r="DF121" s="865"/>
      <c r="DG121" s="844" t="s">
        <v>128</v>
      </c>
      <c r="DH121" s="845"/>
      <c r="DI121" s="845"/>
      <c r="DJ121" s="845"/>
      <c r="DK121" s="845"/>
      <c r="DL121" s="845" t="s">
        <v>128</v>
      </c>
      <c r="DM121" s="845"/>
      <c r="DN121" s="845"/>
      <c r="DO121" s="845"/>
      <c r="DP121" s="845"/>
      <c r="DQ121" s="845" t="s">
        <v>128</v>
      </c>
      <c r="DR121" s="845"/>
      <c r="DS121" s="845"/>
      <c r="DT121" s="845"/>
      <c r="DU121" s="845"/>
      <c r="DV121" s="822" t="s">
        <v>388</v>
      </c>
      <c r="DW121" s="822"/>
      <c r="DX121" s="822"/>
      <c r="DY121" s="822"/>
      <c r="DZ121" s="823"/>
    </row>
    <row r="122" spans="1:130" s="226" customFormat="1" ht="26.25" customHeight="1" x14ac:dyDescent="0.15">
      <c r="A122" s="848"/>
      <c r="B122" s="849"/>
      <c r="C122" s="843"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388</v>
      </c>
      <c r="AB122" s="808"/>
      <c r="AC122" s="808"/>
      <c r="AD122" s="808"/>
      <c r="AE122" s="809"/>
      <c r="AF122" s="810" t="s">
        <v>128</v>
      </c>
      <c r="AG122" s="808"/>
      <c r="AH122" s="808"/>
      <c r="AI122" s="808"/>
      <c r="AJ122" s="809"/>
      <c r="AK122" s="810" t="s">
        <v>128</v>
      </c>
      <c r="AL122" s="808"/>
      <c r="AM122" s="808"/>
      <c r="AN122" s="808"/>
      <c r="AO122" s="809"/>
      <c r="AP122" s="852" t="s">
        <v>128</v>
      </c>
      <c r="AQ122" s="853"/>
      <c r="AR122" s="853"/>
      <c r="AS122" s="853"/>
      <c r="AT122" s="854"/>
      <c r="AU122" s="911"/>
      <c r="AV122" s="912"/>
      <c r="AW122" s="912"/>
      <c r="AX122" s="912"/>
      <c r="AY122" s="913"/>
      <c r="AZ122" s="866" t="s">
        <v>472</v>
      </c>
      <c r="BA122" s="867"/>
      <c r="BB122" s="867"/>
      <c r="BC122" s="867"/>
      <c r="BD122" s="867"/>
      <c r="BE122" s="867"/>
      <c r="BF122" s="867"/>
      <c r="BG122" s="867"/>
      <c r="BH122" s="867"/>
      <c r="BI122" s="867"/>
      <c r="BJ122" s="867"/>
      <c r="BK122" s="867"/>
      <c r="BL122" s="867"/>
      <c r="BM122" s="867"/>
      <c r="BN122" s="867"/>
      <c r="BO122" s="867"/>
      <c r="BP122" s="868"/>
      <c r="BQ122" s="907">
        <v>24224589</v>
      </c>
      <c r="BR122" s="873"/>
      <c r="BS122" s="873"/>
      <c r="BT122" s="873"/>
      <c r="BU122" s="873"/>
      <c r="BV122" s="873">
        <v>23692576</v>
      </c>
      <c r="BW122" s="873"/>
      <c r="BX122" s="873"/>
      <c r="BY122" s="873"/>
      <c r="BZ122" s="873"/>
      <c r="CA122" s="873">
        <v>23333256</v>
      </c>
      <c r="CB122" s="873"/>
      <c r="CC122" s="873"/>
      <c r="CD122" s="873"/>
      <c r="CE122" s="873"/>
      <c r="CF122" s="874">
        <v>154.80000000000001</v>
      </c>
      <c r="CG122" s="875"/>
      <c r="CH122" s="875"/>
      <c r="CI122" s="875"/>
      <c r="CJ122" s="875"/>
      <c r="CK122" s="897"/>
      <c r="CL122" s="883"/>
      <c r="CM122" s="883"/>
      <c r="CN122" s="883"/>
      <c r="CO122" s="884"/>
      <c r="CP122" s="863" t="s">
        <v>473</v>
      </c>
      <c r="CQ122" s="864"/>
      <c r="CR122" s="864"/>
      <c r="CS122" s="864"/>
      <c r="CT122" s="864"/>
      <c r="CU122" s="864"/>
      <c r="CV122" s="864"/>
      <c r="CW122" s="864"/>
      <c r="CX122" s="864"/>
      <c r="CY122" s="864"/>
      <c r="CZ122" s="864"/>
      <c r="DA122" s="864"/>
      <c r="DB122" s="864"/>
      <c r="DC122" s="864"/>
      <c r="DD122" s="864"/>
      <c r="DE122" s="864"/>
      <c r="DF122" s="865"/>
      <c r="DG122" s="844" t="s">
        <v>128</v>
      </c>
      <c r="DH122" s="845"/>
      <c r="DI122" s="845"/>
      <c r="DJ122" s="845"/>
      <c r="DK122" s="845"/>
      <c r="DL122" s="845" t="s">
        <v>388</v>
      </c>
      <c r="DM122" s="845"/>
      <c r="DN122" s="845"/>
      <c r="DO122" s="845"/>
      <c r="DP122" s="845"/>
      <c r="DQ122" s="845" t="s">
        <v>128</v>
      </c>
      <c r="DR122" s="845"/>
      <c r="DS122" s="845"/>
      <c r="DT122" s="845"/>
      <c r="DU122" s="845"/>
      <c r="DV122" s="822" t="s">
        <v>128</v>
      </c>
      <c r="DW122" s="822"/>
      <c r="DX122" s="822"/>
      <c r="DY122" s="822"/>
      <c r="DZ122" s="823"/>
    </row>
    <row r="123" spans="1:130" s="226" customFormat="1" ht="26.25" customHeight="1" x14ac:dyDescent="0.15">
      <c r="A123" s="848"/>
      <c r="B123" s="849"/>
      <c r="C123" s="843"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388</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474</v>
      </c>
      <c r="BP123" s="906"/>
      <c r="BQ123" s="860">
        <v>41219610</v>
      </c>
      <c r="BR123" s="861"/>
      <c r="BS123" s="861"/>
      <c r="BT123" s="861"/>
      <c r="BU123" s="861"/>
      <c r="BV123" s="861">
        <v>39696621</v>
      </c>
      <c r="BW123" s="861"/>
      <c r="BX123" s="861"/>
      <c r="BY123" s="861"/>
      <c r="BZ123" s="861"/>
      <c r="CA123" s="861">
        <v>42314157</v>
      </c>
      <c r="CB123" s="861"/>
      <c r="CC123" s="861"/>
      <c r="CD123" s="861"/>
      <c r="CE123" s="861"/>
      <c r="CF123" s="776"/>
      <c r="CG123" s="777"/>
      <c r="CH123" s="777"/>
      <c r="CI123" s="777"/>
      <c r="CJ123" s="862"/>
      <c r="CK123" s="897"/>
      <c r="CL123" s="883"/>
      <c r="CM123" s="883"/>
      <c r="CN123" s="883"/>
      <c r="CO123" s="884"/>
      <c r="CP123" s="863" t="s">
        <v>404</v>
      </c>
      <c r="CQ123" s="864"/>
      <c r="CR123" s="864"/>
      <c r="CS123" s="864"/>
      <c r="CT123" s="864"/>
      <c r="CU123" s="864"/>
      <c r="CV123" s="864"/>
      <c r="CW123" s="864"/>
      <c r="CX123" s="864"/>
      <c r="CY123" s="864"/>
      <c r="CZ123" s="864"/>
      <c r="DA123" s="864"/>
      <c r="DB123" s="864"/>
      <c r="DC123" s="864"/>
      <c r="DD123" s="864"/>
      <c r="DE123" s="864"/>
      <c r="DF123" s="865"/>
      <c r="DG123" s="807" t="s">
        <v>128</v>
      </c>
      <c r="DH123" s="808"/>
      <c r="DI123" s="808"/>
      <c r="DJ123" s="808"/>
      <c r="DK123" s="809"/>
      <c r="DL123" s="810" t="s">
        <v>388</v>
      </c>
      <c r="DM123" s="808"/>
      <c r="DN123" s="808"/>
      <c r="DO123" s="808"/>
      <c r="DP123" s="809"/>
      <c r="DQ123" s="810" t="s">
        <v>388</v>
      </c>
      <c r="DR123" s="808"/>
      <c r="DS123" s="808"/>
      <c r="DT123" s="808"/>
      <c r="DU123" s="809"/>
      <c r="DV123" s="852" t="s">
        <v>388</v>
      </c>
      <c r="DW123" s="853"/>
      <c r="DX123" s="853"/>
      <c r="DY123" s="853"/>
      <c r="DZ123" s="854"/>
    </row>
    <row r="124" spans="1:130" s="226" customFormat="1" ht="26.25" customHeight="1" thickBot="1" x14ac:dyDescent="0.2">
      <c r="A124" s="848"/>
      <c r="B124" s="849"/>
      <c r="C124" s="843"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388</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128</v>
      </c>
      <c r="BR124" s="859"/>
      <c r="BS124" s="859"/>
      <c r="BT124" s="859"/>
      <c r="BU124" s="859"/>
      <c r="BV124" s="859" t="s">
        <v>128</v>
      </c>
      <c r="BW124" s="859"/>
      <c r="BX124" s="859"/>
      <c r="BY124" s="859"/>
      <c r="BZ124" s="859"/>
      <c r="CA124" s="859" t="s">
        <v>128</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26" customFormat="1" ht="26.25" customHeight="1" x14ac:dyDescent="0.15">
      <c r="A125" s="848"/>
      <c r="B125" s="849"/>
      <c r="C125" s="843"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128</v>
      </c>
      <c r="AB125" s="808"/>
      <c r="AC125" s="808"/>
      <c r="AD125" s="808"/>
      <c r="AE125" s="809"/>
      <c r="AF125" s="810" t="s">
        <v>388</v>
      </c>
      <c r="AG125" s="808"/>
      <c r="AH125" s="808"/>
      <c r="AI125" s="808"/>
      <c r="AJ125" s="809"/>
      <c r="AK125" s="810" t="s">
        <v>388</v>
      </c>
      <c r="AL125" s="808"/>
      <c r="AM125" s="808"/>
      <c r="AN125" s="808"/>
      <c r="AO125" s="809"/>
      <c r="AP125" s="852" t="s">
        <v>388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477</v>
      </c>
      <c r="CL125" s="880"/>
      <c r="CM125" s="880"/>
      <c r="CN125" s="880"/>
      <c r="CO125" s="881"/>
      <c r="CP125" s="888" t="s">
        <v>478</v>
      </c>
      <c r="CQ125" s="836"/>
      <c r="CR125" s="836"/>
      <c r="CS125" s="836"/>
      <c r="CT125" s="836"/>
      <c r="CU125" s="836"/>
      <c r="CV125" s="836"/>
      <c r="CW125" s="836"/>
      <c r="CX125" s="836"/>
      <c r="CY125" s="836"/>
      <c r="CZ125" s="836"/>
      <c r="DA125" s="836"/>
      <c r="DB125" s="836"/>
      <c r="DC125" s="836"/>
      <c r="DD125" s="836"/>
      <c r="DE125" s="836"/>
      <c r="DF125" s="837"/>
      <c r="DG125" s="889" t="s">
        <v>388</v>
      </c>
      <c r="DH125" s="870"/>
      <c r="DI125" s="870"/>
      <c r="DJ125" s="870"/>
      <c r="DK125" s="870"/>
      <c r="DL125" s="870" t="s">
        <v>128</v>
      </c>
      <c r="DM125" s="870"/>
      <c r="DN125" s="870"/>
      <c r="DO125" s="870"/>
      <c r="DP125" s="870"/>
      <c r="DQ125" s="870" t="s">
        <v>128</v>
      </c>
      <c r="DR125" s="870"/>
      <c r="DS125" s="870"/>
      <c r="DT125" s="870"/>
      <c r="DU125" s="870"/>
      <c r="DV125" s="871" t="s">
        <v>388</v>
      </c>
      <c r="DW125" s="871"/>
      <c r="DX125" s="871"/>
      <c r="DY125" s="871"/>
      <c r="DZ125" s="872"/>
    </row>
    <row r="126" spans="1:130" s="226" customFormat="1" ht="26.25" customHeight="1" thickBot="1" x14ac:dyDescent="0.2">
      <c r="A126" s="848"/>
      <c r="B126" s="849"/>
      <c r="C126" s="843"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388</v>
      </c>
      <c r="AB126" s="808"/>
      <c r="AC126" s="808"/>
      <c r="AD126" s="808"/>
      <c r="AE126" s="809"/>
      <c r="AF126" s="810" t="s">
        <v>388</v>
      </c>
      <c r="AG126" s="808"/>
      <c r="AH126" s="808"/>
      <c r="AI126" s="808"/>
      <c r="AJ126" s="809"/>
      <c r="AK126" s="810" t="s">
        <v>128</v>
      </c>
      <c r="AL126" s="808"/>
      <c r="AM126" s="808"/>
      <c r="AN126" s="808"/>
      <c r="AO126" s="809"/>
      <c r="AP126" s="852" t="s">
        <v>388</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479</v>
      </c>
      <c r="CQ126" s="780"/>
      <c r="CR126" s="780"/>
      <c r="CS126" s="780"/>
      <c r="CT126" s="780"/>
      <c r="CU126" s="780"/>
      <c r="CV126" s="780"/>
      <c r="CW126" s="780"/>
      <c r="CX126" s="780"/>
      <c r="CY126" s="780"/>
      <c r="CZ126" s="780"/>
      <c r="DA126" s="780"/>
      <c r="DB126" s="780"/>
      <c r="DC126" s="780"/>
      <c r="DD126" s="780"/>
      <c r="DE126" s="780"/>
      <c r="DF126" s="781"/>
      <c r="DG126" s="844" t="s">
        <v>128</v>
      </c>
      <c r="DH126" s="845"/>
      <c r="DI126" s="845"/>
      <c r="DJ126" s="845"/>
      <c r="DK126" s="845"/>
      <c r="DL126" s="845" t="s">
        <v>128</v>
      </c>
      <c r="DM126" s="845"/>
      <c r="DN126" s="845"/>
      <c r="DO126" s="845"/>
      <c r="DP126" s="845"/>
      <c r="DQ126" s="845" t="s">
        <v>128</v>
      </c>
      <c r="DR126" s="845"/>
      <c r="DS126" s="845"/>
      <c r="DT126" s="845"/>
      <c r="DU126" s="845"/>
      <c r="DV126" s="822" t="s">
        <v>128</v>
      </c>
      <c r="DW126" s="822"/>
      <c r="DX126" s="822"/>
      <c r="DY126" s="822"/>
      <c r="DZ126" s="823"/>
    </row>
    <row r="127" spans="1:130" s="226" customFormat="1" ht="26.25" customHeight="1" x14ac:dyDescent="0.15">
      <c r="A127" s="850"/>
      <c r="B127" s="851"/>
      <c r="C127" s="866" t="s">
        <v>480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v>
      </c>
      <c r="AB127" s="808"/>
      <c r="AC127" s="808"/>
      <c r="AD127" s="808"/>
      <c r="AE127" s="809"/>
      <c r="AF127" s="810">
        <v>6</v>
      </c>
      <c r="AG127" s="808"/>
      <c r="AH127" s="808"/>
      <c r="AI127" s="808"/>
      <c r="AJ127" s="809"/>
      <c r="AK127" s="810">
        <v>10</v>
      </c>
      <c r="AL127" s="808"/>
      <c r="AM127" s="808"/>
      <c r="AN127" s="808"/>
      <c r="AO127" s="809"/>
      <c r="AP127" s="852">
        <v>0</v>
      </c>
      <c r="AQ127" s="853"/>
      <c r="AR127" s="853"/>
      <c r="AS127" s="853"/>
      <c r="AT127" s="854"/>
      <c r="AU127" s="228"/>
      <c r="AV127" s="228"/>
      <c r="AW127" s="228"/>
      <c r="AX127" s="869" t="s">
        <v>481</v>
      </c>
      <c r="AY127" s="840"/>
      <c r="AZ127" s="840"/>
      <c r="BA127" s="840"/>
      <c r="BB127" s="840"/>
      <c r="BC127" s="840"/>
      <c r="BD127" s="840"/>
      <c r="BE127" s="841"/>
      <c r="BF127" s="839" t="s">
        <v>482</v>
      </c>
      <c r="BG127" s="840"/>
      <c r="BH127" s="840"/>
      <c r="BI127" s="840"/>
      <c r="BJ127" s="840"/>
      <c r="BK127" s="840"/>
      <c r="BL127" s="841"/>
      <c r="BM127" s="839" t="s">
        <v>483</v>
      </c>
      <c r="BN127" s="840"/>
      <c r="BO127" s="840"/>
      <c r="BP127" s="840"/>
      <c r="BQ127" s="840"/>
      <c r="BR127" s="840"/>
      <c r="BS127" s="841"/>
      <c r="BT127" s="839" t="s">
        <v>484</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485</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388</v>
      </c>
      <c r="DM127" s="845"/>
      <c r="DN127" s="845"/>
      <c r="DO127" s="845"/>
      <c r="DP127" s="845"/>
      <c r="DQ127" s="845" t="s">
        <v>388</v>
      </c>
      <c r="DR127" s="845"/>
      <c r="DS127" s="845"/>
      <c r="DT127" s="845"/>
      <c r="DU127" s="845"/>
      <c r="DV127" s="822" t="s">
        <v>388</v>
      </c>
      <c r="DW127" s="822"/>
      <c r="DX127" s="822"/>
      <c r="DY127" s="822"/>
      <c r="DZ127" s="823"/>
    </row>
    <row r="128" spans="1:130" s="226" customFormat="1" ht="26.25" customHeight="1" thickBot="1" x14ac:dyDescent="0.2">
      <c r="A128" s="824" t="s">
        <v>486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487</v>
      </c>
      <c r="X128" s="826"/>
      <c r="Y128" s="826"/>
      <c r="Z128" s="827"/>
      <c r="AA128" s="828">
        <v>1034719</v>
      </c>
      <c r="AB128" s="829"/>
      <c r="AC128" s="829"/>
      <c r="AD128" s="829"/>
      <c r="AE128" s="830"/>
      <c r="AF128" s="831">
        <v>1111375</v>
      </c>
      <c r="AG128" s="829"/>
      <c r="AH128" s="829"/>
      <c r="AI128" s="829"/>
      <c r="AJ128" s="830"/>
      <c r="AK128" s="831">
        <v>1062118</v>
      </c>
      <c r="AL128" s="829"/>
      <c r="AM128" s="829"/>
      <c r="AN128" s="829"/>
      <c r="AO128" s="830"/>
      <c r="AP128" s="832"/>
      <c r="AQ128" s="833"/>
      <c r="AR128" s="833"/>
      <c r="AS128" s="833"/>
      <c r="AT128" s="834"/>
      <c r="AU128" s="228"/>
      <c r="AV128" s="228"/>
      <c r="AW128" s="228"/>
      <c r="AX128" s="835" t="s">
        <v>488</v>
      </c>
      <c r="AY128" s="836"/>
      <c r="AZ128" s="836"/>
      <c r="BA128" s="836"/>
      <c r="BB128" s="836"/>
      <c r="BC128" s="836"/>
      <c r="BD128" s="836"/>
      <c r="BE128" s="837"/>
      <c r="BF128" s="814" t="s">
        <v>388</v>
      </c>
      <c r="BG128" s="815"/>
      <c r="BH128" s="815"/>
      <c r="BI128" s="815"/>
      <c r="BJ128" s="815"/>
      <c r="BK128" s="815"/>
      <c r="BL128" s="838"/>
      <c r="BM128" s="814">
        <v>12.63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489</v>
      </c>
      <c r="CQ128" s="758"/>
      <c r="CR128" s="758"/>
      <c r="CS128" s="758"/>
      <c r="CT128" s="758"/>
      <c r="CU128" s="758"/>
      <c r="CV128" s="758"/>
      <c r="CW128" s="758"/>
      <c r="CX128" s="758"/>
      <c r="CY128" s="758"/>
      <c r="CZ128" s="758"/>
      <c r="DA128" s="758"/>
      <c r="DB128" s="758"/>
      <c r="DC128" s="758"/>
      <c r="DD128" s="758"/>
      <c r="DE128" s="758"/>
      <c r="DF128" s="759"/>
      <c r="DG128" s="818">
        <v>10778</v>
      </c>
      <c r="DH128" s="819"/>
      <c r="DI128" s="819"/>
      <c r="DJ128" s="819"/>
      <c r="DK128" s="819"/>
      <c r="DL128" s="819">
        <v>11461</v>
      </c>
      <c r="DM128" s="819"/>
      <c r="DN128" s="819"/>
      <c r="DO128" s="819"/>
      <c r="DP128" s="819"/>
      <c r="DQ128" s="819">
        <v>696</v>
      </c>
      <c r="DR128" s="819"/>
      <c r="DS128" s="819"/>
      <c r="DT128" s="819"/>
      <c r="DU128" s="819"/>
      <c r="DV128" s="820">
        <v>0</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490</v>
      </c>
      <c r="X129" s="805"/>
      <c r="Y129" s="805"/>
      <c r="Z129" s="806"/>
      <c r="AA129" s="807">
        <v>15806303</v>
      </c>
      <c r="AB129" s="808"/>
      <c r="AC129" s="808"/>
      <c r="AD129" s="808"/>
      <c r="AE129" s="809"/>
      <c r="AF129" s="810">
        <v>16240059</v>
      </c>
      <c r="AG129" s="808"/>
      <c r="AH129" s="808"/>
      <c r="AI129" s="808"/>
      <c r="AJ129" s="809"/>
      <c r="AK129" s="810">
        <v>17237077</v>
      </c>
      <c r="AL129" s="808"/>
      <c r="AM129" s="808"/>
      <c r="AN129" s="808"/>
      <c r="AO129" s="809"/>
      <c r="AP129" s="811"/>
      <c r="AQ129" s="812"/>
      <c r="AR129" s="812"/>
      <c r="AS129" s="812"/>
      <c r="AT129" s="813"/>
      <c r="AU129" s="229"/>
      <c r="AV129" s="229"/>
      <c r="AW129" s="229"/>
      <c r="AX129" s="779" t="s">
        <v>491</v>
      </c>
      <c r="AY129" s="780"/>
      <c r="AZ129" s="780"/>
      <c r="BA129" s="780"/>
      <c r="BB129" s="780"/>
      <c r="BC129" s="780"/>
      <c r="BD129" s="780"/>
      <c r="BE129" s="781"/>
      <c r="BF129" s="798" t="s">
        <v>388</v>
      </c>
      <c r="BG129" s="799"/>
      <c r="BH129" s="799"/>
      <c r="BI129" s="799"/>
      <c r="BJ129" s="799"/>
      <c r="BK129" s="799"/>
      <c r="BL129" s="800"/>
      <c r="BM129" s="798">
        <v>17.63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493</v>
      </c>
      <c r="X130" s="805"/>
      <c r="Y130" s="805"/>
      <c r="Z130" s="806"/>
      <c r="AA130" s="807">
        <v>2337361</v>
      </c>
      <c r="AB130" s="808"/>
      <c r="AC130" s="808"/>
      <c r="AD130" s="808"/>
      <c r="AE130" s="809"/>
      <c r="AF130" s="810">
        <v>2168136</v>
      </c>
      <c r="AG130" s="808"/>
      <c r="AH130" s="808"/>
      <c r="AI130" s="808"/>
      <c r="AJ130" s="809"/>
      <c r="AK130" s="810">
        <v>2162667</v>
      </c>
      <c r="AL130" s="808"/>
      <c r="AM130" s="808"/>
      <c r="AN130" s="808"/>
      <c r="AO130" s="809"/>
      <c r="AP130" s="811"/>
      <c r="AQ130" s="812"/>
      <c r="AR130" s="812"/>
      <c r="AS130" s="812"/>
      <c r="AT130" s="813"/>
      <c r="AU130" s="229"/>
      <c r="AV130" s="229"/>
      <c r="AW130" s="229"/>
      <c r="AX130" s="779" t="s">
        <v>494</v>
      </c>
      <c r="AY130" s="780"/>
      <c r="AZ130" s="780"/>
      <c r="BA130" s="780"/>
      <c r="BB130" s="780"/>
      <c r="BC130" s="780"/>
      <c r="BD130" s="780"/>
      <c r="BE130" s="781"/>
      <c r="BF130" s="782">
        <v>4.3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495</v>
      </c>
      <c r="X131" s="789"/>
      <c r="Y131" s="789"/>
      <c r="Z131" s="790"/>
      <c r="AA131" s="791">
        <v>13468942</v>
      </c>
      <c r="AB131" s="792"/>
      <c r="AC131" s="792"/>
      <c r="AD131" s="792"/>
      <c r="AE131" s="793"/>
      <c r="AF131" s="794">
        <v>14071923</v>
      </c>
      <c r="AG131" s="792"/>
      <c r="AH131" s="792"/>
      <c r="AI131" s="792"/>
      <c r="AJ131" s="793"/>
      <c r="AK131" s="794">
        <v>15074410</v>
      </c>
      <c r="AL131" s="792"/>
      <c r="AM131" s="792"/>
      <c r="AN131" s="792"/>
      <c r="AO131" s="793"/>
      <c r="AP131" s="795"/>
      <c r="AQ131" s="796"/>
      <c r="AR131" s="796"/>
      <c r="AS131" s="796"/>
      <c r="AT131" s="797"/>
      <c r="AU131" s="229"/>
      <c r="AV131" s="229"/>
      <c r="AW131" s="229"/>
      <c r="AX131" s="757" t="s">
        <v>496</v>
      </c>
      <c r="AY131" s="758"/>
      <c r="AZ131" s="758"/>
      <c r="BA131" s="758"/>
      <c r="BB131" s="758"/>
      <c r="BC131" s="758"/>
      <c r="BD131" s="758"/>
      <c r="BE131" s="759"/>
      <c r="BF131" s="760" t="s">
        <v>388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498</v>
      </c>
      <c r="W132" s="770"/>
      <c r="X132" s="770"/>
      <c r="Y132" s="770"/>
      <c r="Z132" s="771"/>
      <c r="AA132" s="772">
        <v>3.4670243159999998</v>
      </c>
      <c r="AB132" s="773"/>
      <c r="AC132" s="773"/>
      <c r="AD132" s="773"/>
      <c r="AE132" s="774"/>
      <c r="AF132" s="775">
        <v>5.4548479270000003</v>
      </c>
      <c r="AG132" s="773"/>
      <c r="AH132" s="773"/>
      <c r="AI132" s="773"/>
      <c r="AJ132" s="774"/>
      <c r="AK132" s="775">
        <v>4.1263571839999997</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499</v>
      </c>
      <c r="W133" s="749"/>
      <c r="X133" s="749"/>
      <c r="Y133" s="749"/>
      <c r="Z133" s="750"/>
      <c r="AA133" s="751">
        <v>3</v>
      </c>
      <c r="AB133" s="752"/>
      <c r="AC133" s="752"/>
      <c r="AD133" s="752"/>
      <c r="AE133" s="753"/>
      <c r="AF133" s="751">
        <v>3.9</v>
      </c>
      <c r="AG133" s="752"/>
      <c r="AH133" s="752"/>
      <c r="AI133" s="752"/>
      <c r="AJ133" s="753"/>
      <c r="AK133" s="751">
        <v>4.3</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66TkRnsnKPuYrgrq3+tj2gzImvo+AiXbylZWLYPqaHqrMSV7Ggjhsg8suxQtZ0u002rywx63KpGHCo6vDPweg==" saltValue="WdJ+p3QaIDQH3PrXBIE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F+NZL/9XE4mTitrYl0Bv+8XteSbojcqN29NHdT71pKorKQS3VUKUBF6vu0NhgXnwBQXdOnPskAueGlCJjtYhg==" saltValue="eocSKTlXb0NbnRjUtfXr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508</v>
      </c>
      <c r="AL9" s="1159"/>
      <c r="AM9" s="1159"/>
      <c r="AN9" s="1160"/>
      <c r="AO9" s="277">
        <v>5376303</v>
      </c>
      <c r="AP9" s="277">
        <v>67623</v>
      </c>
      <c r="AQ9" s="278">
        <v>65025</v>
      </c>
      <c r="AR9" s="279">
        <v>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509</v>
      </c>
      <c r="AL10" s="1159"/>
      <c r="AM10" s="1159"/>
      <c r="AN10" s="1160"/>
      <c r="AO10" s="280">
        <v>44248</v>
      </c>
      <c r="AP10" s="280">
        <v>557</v>
      </c>
      <c r="AQ10" s="281">
        <v>6119</v>
      </c>
      <c r="AR10" s="282">
        <v>-90.9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510</v>
      </c>
      <c r="AL11" s="1159"/>
      <c r="AM11" s="1159"/>
      <c r="AN11" s="1160"/>
      <c r="AO11" s="280" t="s">
        <v>511</v>
      </c>
      <c r="AP11" s="280" t="s">
        <v>511</v>
      </c>
      <c r="AQ11" s="281">
        <v>1220</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512</v>
      </c>
      <c r="AL12" s="1159"/>
      <c r="AM12" s="1159"/>
      <c r="AN12" s="1160"/>
      <c r="AO12" s="280" t="s">
        <v>511</v>
      </c>
      <c r="AP12" s="280" t="s">
        <v>511</v>
      </c>
      <c r="AQ12" s="281">
        <v>12</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513</v>
      </c>
      <c r="AL13" s="1159"/>
      <c r="AM13" s="1159"/>
      <c r="AN13" s="1160"/>
      <c r="AO13" s="280">
        <v>128020</v>
      </c>
      <c r="AP13" s="280">
        <v>1610</v>
      </c>
      <c r="AQ13" s="281">
        <v>2792</v>
      </c>
      <c r="AR13" s="282">
        <v>-42.3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514</v>
      </c>
      <c r="AL14" s="1159"/>
      <c r="AM14" s="1159"/>
      <c r="AN14" s="1160"/>
      <c r="AO14" s="280">
        <v>203950</v>
      </c>
      <c r="AP14" s="280">
        <v>2565</v>
      </c>
      <c r="AQ14" s="281">
        <v>1408</v>
      </c>
      <c r="AR14" s="282">
        <v>82.2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515</v>
      </c>
      <c r="AL15" s="1162"/>
      <c r="AM15" s="1162"/>
      <c r="AN15" s="1163"/>
      <c r="AO15" s="280">
        <v>-273707</v>
      </c>
      <c r="AP15" s="280">
        <v>-3443</v>
      </c>
      <c r="AQ15" s="281">
        <v>-3962</v>
      </c>
      <c r="AR15" s="282">
        <v>-13.1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5478814</v>
      </c>
      <c r="AP16" s="280">
        <v>68912</v>
      </c>
      <c r="AQ16" s="281">
        <v>72615</v>
      </c>
      <c r="AR16" s="282">
        <v>-5.0999999999999996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520</v>
      </c>
      <c r="AL21" s="1165"/>
      <c r="AM21" s="1165"/>
      <c r="AN21" s="1166"/>
      <c r="AO21" s="293">
        <v>7.17</v>
      </c>
      <c r="AP21" s="294">
        <v>6.51</v>
      </c>
      <c r="AQ21" s="295">
        <v>0.66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521</v>
      </c>
      <c r="AL22" s="1165"/>
      <c r="AM22" s="1165"/>
      <c r="AN22" s="1166"/>
      <c r="AO22" s="298">
        <v>96</v>
      </c>
      <c r="AP22" s="299">
        <v>98.4</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525</v>
      </c>
      <c r="AL32" s="1149"/>
      <c r="AM32" s="1149"/>
      <c r="AN32" s="1150"/>
      <c r="AO32" s="308">
        <v>2892860</v>
      </c>
      <c r="AP32" s="308">
        <v>36386</v>
      </c>
      <c r="AQ32" s="309">
        <v>34910</v>
      </c>
      <c r="AR32" s="310">
        <v>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526</v>
      </c>
      <c r="AL33" s="1149"/>
      <c r="AM33" s="1149"/>
      <c r="AN33" s="1150"/>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527</v>
      </c>
      <c r="AL34" s="1149"/>
      <c r="AM34" s="1149"/>
      <c r="AN34" s="1150"/>
      <c r="AO34" s="308" t="s">
        <v>511</v>
      </c>
      <c r="AP34" s="308" t="s">
        <v>511</v>
      </c>
      <c r="AQ34" s="309">
        <v>4</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528</v>
      </c>
      <c r="AL35" s="1149"/>
      <c r="AM35" s="1149"/>
      <c r="AN35" s="1150"/>
      <c r="AO35" s="308">
        <v>810003</v>
      </c>
      <c r="AP35" s="308">
        <v>10188</v>
      </c>
      <c r="AQ35" s="309">
        <v>8517</v>
      </c>
      <c r="AR35" s="310">
        <v>19.600000000000001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529</v>
      </c>
      <c r="AL36" s="1149"/>
      <c r="AM36" s="1149"/>
      <c r="AN36" s="1150"/>
      <c r="AO36" s="308">
        <v>13991</v>
      </c>
      <c r="AP36" s="308">
        <v>176</v>
      </c>
      <c r="AQ36" s="309">
        <v>1600</v>
      </c>
      <c r="AR36" s="310">
        <v>-89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530</v>
      </c>
      <c r="AL37" s="1149"/>
      <c r="AM37" s="1149"/>
      <c r="AN37" s="1150"/>
      <c r="AO37" s="308">
        <v>129955</v>
      </c>
      <c r="AP37" s="308">
        <v>1635</v>
      </c>
      <c r="AQ37" s="309">
        <v>1669</v>
      </c>
      <c r="AR37" s="310">
        <v>-2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531</v>
      </c>
      <c r="AL38" s="1152"/>
      <c r="AM38" s="1152"/>
      <c r="AN38" s="1153"/>
      <c r="AO38" s="311" t="s">
        <v>511</v>
      </c>
      <c r="AP38" s="311" t="s">
        <v>511</v>
      </c>
      <c r="AQ38" s="312">
        <v>1</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532</v>
      </c>
      <c r="AL39" s="1152"/>
      <c r="AM39" s="1152"/>
      <c r="AN39" s="1153"/>
      <c r="AO39" s="308">
        <v>-1062118</v>
      </c>
      <c r="AP39" s="308">
        <v>-13359</v>
      </c>
      <c r="AQ39" s="309">
        <v>-6461</v>
      </c>
      <c r="AR39" s="310">
        <v>106.8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533</v>
      </c>
      <c r="AL40" s="1149"/>
      <c r="AM40" s="1149"/>
      <c r="AN40" s="1150"/>
      <c r="AO40" s="308">
        <v>-2162667</v>
      </c>
      <c r="AP40" s="308">
        <v>-27202</v>
      </c>
      <c r="AQ40" s="309">
        <v>-28321</v>
      </c>
      <c r="AR40" s="310">
        <v>-4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296</v>
      </c>
      <c r="AL41" s="1155"/>
      <c r="AM41" s="1155"/>
      <c r="AN41" s="1156"/>
      <c r="AO41" s="308">
        <v>622024</v>
      </c>
      <c r="AP41" s="308">
        <v>7824</v>
      </c>
      <c r="AQ41" s="309">
        <v>11918</v>
      </c>
      <c r="AR41" s="310">
        <v>-34.4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503</v>
      </c>
      <c r="AN49" s="1143" t="s">
        <v>537</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25782509</v>
      </c>
      <c r="AN51" s="330">
        <v>328607</v>
      </c>
      <c r="AO51" s="331">
        <v>-2.7</v>
      </c>
      <c r="AP51" s="332">
        <v>47820</v>
      </c>
      <c r="AQ51" s="333">
        <v>7.5</v>
      </c>
      <c r="AR51" s="334">
        <v>-10.199999999999999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4773273</v>
      </c>
      <c r="AN52" s="338">
        <v>60837</v>
      </c>
      <c r="AO52" s="339">
        <v>20.3</v>
      </c>
      <c r="AP52" s="340">
        <v>25855</v>
      </c>
      <c r="AQ52" s="341">
        <v>-0.1</v>
      </c>
      <c r="AR52" s="342">
        <v>20.399999999999999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19266686</v>
      </c>
      <c r="AN53" s="330">
        <v>245298</v>
      </c>
      <c r="AO53" s="331">
        <v>-25.4</v>
      </c>
      <c r="AP53" s="332">
        <v>41934</v>
      </c>
      <c r="AQ53" s="333">
        <v>-12.3</v>
      </c>
      <c r="AR53" s="334">
        <v>-13.1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4895900</v>
      </c>
      <c r="AN54" s="338">
        <v>62333</v>
      </c>
      <c r="AO54" s="339">
        <v>2.5</v>
      </c>
      <c r="AP54" s="340">
        <v>23352</v>
      </c>
      <c r="AQ54" s="341">
        <v>-9.6999999999999993</v>
      </c>
      <c r="AR54" s="342">
        <v>12.2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13600121</v>
      </c>
      <c r="AN55" s="330">
        <v>171725</v>
      </c>
      <c r="AO55" s="331">
        <v>-30</v>
      </c>
      <c r="AP55" s="332">
        <v>45588</v>
      </c>
      <c r="AQ55" s="333">
        <v>8.6999999999999993</v>
      </c>
      <c r="AR55" s="334">
        <v>-38.700000000000003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3037837</v>
      </c>
      <c r="AN56" s="338">
        <v>38358</v>
      </c>
      <c r="AO56" s="339">
        <v>-38.5</v>
      </c>
      <c r="AP56" s="340">
        <v>24150</v>
      </c>
      <c r="AQ56" s="341">
        <v>3.4</v>
      </c>
      <c r="AR56" s="342">
        <v>-41.9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7985602</v>
      </c>
      <c r="AN57" s="330">
        <v>100252</v>
      </c>
      <c r="AO57" s="331">
        <v>-41.6</v>
      </c>
      <c r="AP57" s="332">
        <v>45483</v>
      </c>
      <c r="AQ57" s="333">
        <v>-0.2</v>
      </c>
      <c r="AR57" s="334">
        <v>-41.4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2649223</v>
      </c>
      <c r="AN58" s="338">
        <v>33259</v>
      </c>
      <c r="AO58" s="339">
        <v>-13.3</v>
      </c>
      <c r="AP58" s="340">
        <v>24241</v>
      </c>
      <c r="AQ58" s="341">
        <v>0.4</v>
      </c>
      <c r="AR58" s="342">
        <v>-13.7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4764317</v>
      </c>
      <c r="AN59" s="330">
        <v>59926</v>
      </c>
      <c r="AO59" s="331">
        <v>-40.200000000000003</v>
      </c>
      <c r="AP59" s="332">
        <v>45945</v>
      </c>
      <c r="AQ59" s="333">
        <v>1</v>
      </c>
      <c r="AR59" s="334">
        <v>-41.2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2244647</v>
      </c>
      <c r="AN60" s="338">
        <v>28233</v>
      </c>
      <c r="AO60" s="339">
        <v>-15.1</v>
      </c>
      <c r="AP60" s="340">
        <v>25180</v>
      </c>
      <c r="AQ60" s="341">
        <v>3.9</v>
      </c>
      <c r="AR60" s="342">
        <v>-19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14279847</v>
      </c>
      <c r="AN61" s="345">
        <v>181162</v>
      </c>
      <c r="AO61" s="346">
        <v>-28</v>
      </c>
      <c r="AP61" s="347">
        <v>45354</v>
      </c>
      <c r="AQ61" s="348">
        <v>0.9</v>
      </c>
      <c r="AR61" s="334">
        <v>-28.9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3520176</v>
      </c>
      <c r="AN62" s="338">
        <v>44604</v>
      </c>
      <c r="AO62" s="339">
        <v>-8.8000000000000007</v>
      </c>
      <c r="AP62" s="340">
        <v>24556</v>
      </c>
      <c r="AQ62" s="341">
        <v>-0.4</v>
      </c>
      <c r="AR62" s="342">
        <v>-8.4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PfnqFjnqPfwnWrEz231tOCmoZmhRxZNNZQPVyYejmc1VfOiDeCa2ATbop+4fy7YWQYHzDYgkrv/oA3VQBPIBg==" saltValue="vxbkrp+GwDBu1C9aMd4T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M+28cQ2uHZKDCXC5Ulx3djx2DDznP1xpcYBUlVZX484zmkMwQZU5u7ZXXntD6CeXUZMGvtsLEaD2fgRPjZU9hg==" saltValue="OxCtpOwC6NI1LkLFF80M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xmzzatJtPkBKtkHfLpIHq37g0NWllAKoaI0ySQVyGs0vVCAv9vYJdhuJWIBDOUCV/cZFMMnN9BTuWhgZNrK+Kw==" saltValue="lmVaZhZa5949nSU6spWj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7" t="s">
        <v>3</v>
      </c>
      <c r="D47" s="1167"/>
      <c r="E47" s="1168"/>
      <c r="F47" s="11">
        <v>46.15</v>
      </c>
      <c r="G47" s="12">
        <v>37.4</v>
      </c>
      <c r="H47" s="12">
        <v>26.69</v>
      </c>
      <c r="I47" s="12">
        <v>20.84</v>
      </c>
      <c r="J47" s="13">
        <v>23.74</v>
      </c>
    </row>
    <row r="48" spans="2:10" ht="57.75" customHeight="1" x14ac:dyDescent="0.15">
      <c r="B48" s="14"/>
      <c r="C48" s="1169" t="s">
        <v>4</v>
      </c>
      <c r="D48" s="1169"/>
      <c r="E48" s="1170"/>
      <c r="F48" s="15">
        <v>18.239999999999998</v>
      </c>
      <c r="G48" s="16">
        <v>11.9</v>
      </c>
      <c r="H48" s="16">
        <v>11.17</v>
      </c>
      <c r="I48" s="16">
        <v>9.1300000000000008</v>
      </c>
      <c r="J48" s="17">
        <v>5.98</v>
      </c>
    </row>
    <row r="49" spans="2:10" ht="57.75" customHeight="1" thickBot="1" x14ac:dyDescent="0.2">
      <c r="B49" s="18"/>
      <c r="C49" s="1171" t="s">
        <v>5</v>
      </c>
      <c r="D49" s="1171"/>
      <c r="E49" s="1172"/>
      <c r="F49" s="19">
        <v>7.51</v>
      </c>
      <c r="G49" s="20" t="s">
        <v>558</v>
      </c>
      <c r="H49" s="20" t="s">
        <v>559</v>
      </c>
      <c r="I49" s="20" t="s">
        <v>560</v>
      </c>
      <c r="J49" s="21" t="s">
        <v>561</v>
      </c>
    </row>
    <row r="50" spans="2:10" x14ac:dyDescent="0.15"/>
  </sheetData>
  <sheetProtection algorithmName="SHA-512" hashValue="yegcyHPvcmb5TnPc9DK+KGmkboRv7GcqOvJRxsWIvcY+hkIZUfrsE0HnkYJA8Wu8ruIivXotQ7MqLqxsEFCzXA==" saltValue="GbYpp2liaQAgvGAbhnc1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79" t="s">
        <v>562</v>
      </c>
      <c r="D34" s="1179"/>
      <c r="E34" s="1180"/>
      <c r="F34" s="32">
        <v>23.23</v>
      </c>
      <c r="G34" s="33">
        <v>25.93</v>
      </c>
      <c r="H34" s="33">
        <v>27.04</v>
      </c>
      <c r="I34" s="33">
        <v>26.58</v>
      </c>
      <c r="J34" s="34">
        <v>27.1</v>
      </c>
      <c r="K34" s="22"/>
      <c r="L34" s="22"/>
      <c r="M34" s="22"/>
      <c r="N34" s="22"/>
      <c r="O34" s="22"/>
      <c r="P34" s="22"/>
    </row>
    <row r="35" spans="1:16" ht="39" customHeight="1" x14ac:dyDescent="0.15">
      <c r="A35" s="22"/>
      <c r="B35" s="35"/>
      <c r="C35" s="1173" t="s">
        <v>563</v>
      </c>
      <c r="D35" s="1174"/>
      <c r="E35" s="1175"/>
      <c r="F35" s="36">
        <v>5.7</v>
      </c>
      <c r="G35" s="37">
        <v>6.24</v>
      </c>
      <c r="H35" s="37">
        <v>7.31</v>
      </c>
      <c r="I35" s="37">
        <v>9.01</v>
      </c>
      <c r="J35" s="38">
        <v>11.49</v>
      </c>
      <c r="K35" s="22"/>
      <c r="L35" s="22"/>
      <c r="M35" s="22"/>
      <c r="N35" s="22"/>
      <c r="O35" s="22"/>
      <c r="P35" s="22"/>
    </row>
    <row r="36" spans="1:16" ht="39" customHeight="1" x14ac:dyDescent="0.15">
      <c r="A36" s="22"/>
      <c r="B36" s="35"/>
      <c r="C36" s="1173" t="s">
        <v>564</v>
      </c>
      <c r="D36" s="1174"/>
      <c r="E36" s="1175"/>
      <c r="F36" s="36">
        <v>12.53</v>
      </c>
      <c r="G36" s="37">
        <v>10.55</v>
      </c>
      <c r="H36" s="37">
        <v>9.8000000000000007</v>
      </c>
      <c r="I36" s="37">
        <v>8.6</v>
      </c>
      <c r="J36" s="38">
        <v>5.95</v>
      </c>
      <c r="K36" s="22"/>
      <c r="L36" s="22"/>
      <c r="M36" s="22"/>
      <c r="N36" s="22"/>
      <c r="O36" s="22"/>
      <c r="P36" s="22"/>
    </row>
    <row r="37" spans="1:16" ht="39" customHeight="1" x14ac:dyDescent="0.15">
      <c r="A37" s="22"/>
      <c r="B37" s="35"/>
      <c r="C37" s="1173" t="s">
        <v>565</v>
      </c>
      <c r="D37" s="1174"/>
      <c r="E37" s="1175"/>
      <c r="F37" s="36">
        <v>4.1399999999999997</v>
      </c>
      <c r="G37" s="37">
        <v>1.42</v>
      </c>
      <c r="H37" s="37">
        <v>1.41</v>
      </c>
      <c r="I37" s="37">
        <v>1.3</v>
      </c>
      <c r="J37" s="38">
        <v>0.97</v>
      </c>
      <c r="K37" s="22"/>
      <c r="L37" s="22"/>
      <c r="M37" s="22"/>
      <c r="N37" s="22"/>
      <c r="O37" s="22"/>
      <c r="P37" s="22"/>
    </row>
    <row r="38" spans="1:16" ht="39" customHeight="1" x14ac:dyDescent="0.15">
      <c r="A38" s="22"/>
      <c r="B38" s="35"/>
      <c r="C38" s="1173" t="s">
        <v>566</v>
      </c>
      <c r="D38" s="1174"/>
      <c r="E38" s="1175"/>
      <c r="F38" s="36">
        <v>0.69</v>
      </c>
      <c r="G38" s="37">
        <v>1.39</v>
      </c>
      <c r="H38" s="37">
        <v>1.82</v>
      </c>
      <c r="I38" s="37">
        <v>1.05</v>
      </c>
      <c r="J38" s="38">
        <v>0.66</v>
      </c>
      <c r="K38" s="22"/>
      <c r="L38" s="22"/>
      <c r="M38" s="22"/>
      <c r="N38" s="22"/>
      <c r="O38" s="22"/>
      <c r="P38" s="22"/>
    </row>
    <row r="39" spans="1:16" ht="39" customHeight="1" x14ac:dyDescent="0.15">
      <c r="A39" s="22"/>
      <c r="B39" s="35"/>
      <c r="C39" s="1173" t="s">
        <v>567</v>
      </c>
      <c r="D39" s="1174"/>
      <c r="E39" s="1175"/>
      <c r="F39" s="36">
        <v>0.05</v>
      </c>
      <c r="G39" s="37">
        <v>0.05</v>
      </c>
      <c r="H39" s="37">
        <v>0.05</v>
      </c>
      <c r="I39" s="37">
        <v>0.05</v>
      </c>
      <c r="J39" s="38">
        <v>0.04</v>
      </c>
      <c r="K39" s="22"/>
      <c r="L39" s="22"/>
      <c r="M39" s="22"/>
      <c r="N39" s="22"/>
      <c r="O39" s="22"/>
      <c r="P39" s="22"/>
    </row>
    <row r="40" spans="1:16" ht="39" customHeight="1" x14ac:dyDescent="0.15">
      <c r="A40" s="22"/>
      <c r="B40" s="35"/>
      <c r="C40" s="1173" t="s">
        <v>568</v>
      </c>
      <c r="D40" s="1174"/>
      <c r="E40" s="1175"/>
      <c r="F40" s="36">
        <v>0.12</v>
      </c>
      <c r="G40" s="37">
        <v>0.13</v>
      </c>
      <c r="H40" s="37">
        <v>0.1</v>
      </c>
      <c r="I40" s="37">
        <v>0.02</v>
      </c>
      <c r="J40" s="38">
        <v>0</v>
      </c>
      <c r="K40" s="22"/>
      <c r="L40" s="22"/>
      <c r="M40" s="22"/>
      <c r="N40" s="22"/>
      <c r="O40" s="22"/>
      <c r="P40" s="22"/>
    </row>
    <row r="41" spans="1:16" ht="39" customHeight="1" x14ac:dyDescent="0.15">
      <c r="A41" s="22"/>
      <c r="B41" s="35"/>
      <c r="C41" s="1173" t="s">
        <v>569</v>
      </c>
      <c r="D41" s="1174"/>
      <c r="E41" s="1175"/>
      <c r="F41" s="36">
        <v>5.56</v>
      </c>
      <c r="G41" s="37">
        <v>1.21</v>
      </c>
      <c r="H41" s="37">
        <v>1.25</v>
      </c>
      <c r="I41" s="37">
        <v>0.48</v>
      </c>
      <c r="J41" s="38">
        <v>0</v>
      </c>
      <c r="K41" s="22"/>
      <c r="L41" s="22"/>
      <c r="M41" s="22"/>
      <c r="N41" s="22"/>
      <c r="O41" s="22"/>
      <c r="P41" s="22"/>
    </row>
    <row r="42" spans="1:16" ht="39" customHeight="1" x14ac:dyDescent="0.15">
      <c r="A42" s="22"/>
      <c r="B42" s="39"/>
      <c r="C42" s="1173" t="s">
        <v>570</v>
      </c>
      <c r="D42" s="1174"/>
      <c r="E42" s="1175"/>
      <c r="F42" s="36" t="s">
        <v>511</v>
      </c>
      <c r="G42" s="37" t="s">
        <v>511</v>
      </c>
      <c r="H42" s="37" t="s">
        <v>511</v>
      </c>
      <c r="I42" s="37" t="s">
        <v>511</v>
      </c>
      <c r="J42" s="38" t="s">
        <v>511</v>
      </c>
      <c r="K42" s="22"/>
      <c r="L42" s="22"/>
      <c r="M42" s="22"/>
      <c r="N42" s="22"/>
      <c r="O42" s="22"/>
      <c r="P42" s="22"/>
    </row>
    <row r="43" spans="1:16" ht="39" customHeight="1" thickBot="1" x14ac:dyDescent="0.2">
      <c r="A43" s="22"/>
      <c r="B43" s="40"/>
      <c r="C43" s="1176" t="s">
        <v>571</v>
      </c>
      <c r="D43" s="1177"/>
      <c r="E43" s="1178"/>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wfNBn2bGQoyqBqTTrVgd8ay2q1SJWvncfvb2ZC/6tYbgEhuVvFDjXoaDnt9iOIThzBu7N7IAoJuMC17tA3xMQ==" saltValue="fT7WdRO4lRG4rZByFRL5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2759</v>
      </c>
      <c r="L45" s="60">
        <v>2994</v>
      </c>
      <c r="M45" s="60">
        <v>3022</v>
      </c>
      <c r="N45" s="60">
        <v>2987</v>
      </c>
      <c r="O45" s="61">
        <v>2893</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511</v>
      </c>
      <c r="L46" s="64" t="s">
        <v>511</v>
      </c>
      <c r="M46" s="64" t="s">
        <v>511</v>
      </c>
      <c r="N46" s="64" t="s">
        <v>511</v>
      </c>
      <c r="O46" s="65" t="s">
        <v>511</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511</v>
      </c>
      <c r="L47" s="64" t="s">
        <v>511</v>
      </c>
      <c r="M47" s="64" t="s">
        <v>511</v>
      </c>
      <c r="N47" s="64" t="s">
        <v>511</v>
      </c>
      <c r="O47" s="65" t="s">
        <v>511</v>
      </c>
      <c r="P47" s="48"/>
      <c r="Q47" s="48"/>
      <c r="R47" s="48"/>
      <c r="S47" s="48"/>
      <c r="T47" s="48"/>
      <c r="U47" s="48"/>
    </row>
    <row r="48" spans="1:21" ht="30.75" customHeight="1" x14ac:dyDescent="0.15">
      <c r="A48" s="48"/>
      <c r="B48" s="1201"/>
      <c r="C48" s="1202"/>
      <c r="D48" s="62"/>
      <c r="E48" s="1183" t="s">
        <v>14</v>
      </c>
      <c r="F48" s="1183"/>
      <c r="G48" s="1183"/>
      <c r="H48" s="1183"/>
      <c r="I48" s="1183"/>
      <c r="J48" s="1184"/>
      <c r="K48" s="63">
        <v>584</v>
      </c>
      <c r="L48" s="64">
        <v>548</v>
      </c>
      <c r="M48" s="64">
        <v>667</v>
      </c>
      <c r="N48" s="64">
        <v>918</v>
      </c>
      <c r="O48" s="65">
        <v>810</v>
      </c>
      <c r="P48" s="48"/>
      <c r="Q48" s="48"/>
      <c r="R48" s="48"/>
      <c r="S48" s="48"/>
      <c r="T48" s="48"/>
      <c r="U48" s="48"/>
    </row>
    <row r="49" spans="1:21" ht="30.75" customHeight="1" x14ac:dyDescent="0.15">
      <c r="A49" s="48"/>
      <c r="B49" s="1201"/>
      <c r="C49" s="1202"/>
      <c r="D49" s="62"/>
      <c r="E49" s="1183" t="s">
        <v>15</v>
      </c>
      <c r="F49" s="1183"/>
      <c r="G49" s="1183"/>
      <c r="H49" s="1183"/>
      <c r="I49" s="1183"/>
      <c r="J49" s="1184"/>
      <c r="K49" s="63">
        <v>6</v>
      </c>
      <c r="L49" s="64">
        <v>22</v>
      </c>
      <c r="M49" s="64">
        <v>15</v>
      </c>
      <c r="N49" s="64">
        <v>14</v>
      </c>
      <c r="O49" s="65">
        <v>14</v>
      </c>
      <c r="P49" s="48"/>
      <c r="Q49" s="48"/>
      <c r="R49" s="48"/>
      <c r="S49" s="48"/>
      <c r="T49" s="48"/>
      <c r="U49" s="48"/>
    </row>
    <row r="50" spans="1:21" ht="30.75" customHeight="1" x14ac:dyDescent="0.15">
      <c r="A50" s="48"/>
      <c r="B50" s="1201"/>
      <c r="C50" s="1202"/>
      <c r="D50" s="62"/>
      <c r="E50" s="1183" t="s">
        <v>16</v>
      </c>
      <c r="F50" s="1183"/>
      <c r="G50" s="1183"/>
      <c r="H50" s="1183"/>
      <c r="I50" s="1183"/>
      <c r="J50" s="1184"/>
      <c r="K50" s="63">
        <v>140</v>
      </c>
      <c r="L50" s="64">
        <v>138</v>
      </c>
      <c r="M50" s="64">
        <v>135</v>
      </c>
      <c r="N50" s="64">
        <v>128</v>
      </c>
      <c r="O50" s="65">
        <v>130</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511</v>
      </c>
      <c r="L51" s="64" t="s">
        <v>511</v>
      </c>
      <c r="M51" s="64" t="s">
        <v>511</v>
      </c>
      <c r="N51" s="64" t="s">
        <v>511</v>
      </c>
      <c r="O51" s="65" t="s">
        <v>511</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3159</v>
      </c>
      <c r="L52" s="64">
        <v>3294</v>
      </c>
      <c r="M52" s="64">
        <v>3372</v>
      </c>
      <c r="N52" s="64">
        <v>3279</v>
      </c>
      <c r="O52" s="65">
        <v>3225</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330</v>
      </c>
      <c r="L53" s="69">
        <v>408</v>
      </c>
      <c r="M53" s="69">
        <v>467</v>
      </c>
      <c r="N53" s="69">
        <v>768</v>
      </c>
      <c r="O53" s="70">
        <v>622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89" t="s">
        <v>24</v>
      </c>
      <c r="C57" s="1190"/>
      <c r="D57" s="1193" t="s">
        <v>25</v>
      </c>
      <c r="E57" s="1194"/>
      <c r="F57" s="1194"/>
      <c r="G57" s="1194"/>
      <c r="H57" s="1194"/>
      <c r="I57" s="1194"/>
      <c r="J57" s="1195"/>
      <c r="K57" s="83" t="s">
        <v>592</v>
      </c>
      <c r="L57" s="84" t="s">
        <v>592</v>
      </c>
      <c r="M57" s="84" t="s">
        <v>592</v>
      </c>
      <c r="N57" s="84" t="s">
        <v>592</v>
      </c>
      <c r="O57" s="85" t="s">
        <v>592</v>
      </c>
    </row>
    <row r="58" spans="1:21" ht="31.5" customHeight="1" thickBot="1" x14ac:dyDescent="0.2">
      <c r="B58" s="1191"/>
      <c r="C58" s="1192"/>
      <c r="D58" s="1196" t="s">
        <v>26</v>
      </c>
      <c r="E58" s="1197"/>
      <c r="F58" s="1197"/>
      <c r="G58" s="1197"/>
      <c r="H58" s="1197"/>
      <c r="I58" s="1197"/>
      <c r="J58" s="1198"/>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GSMDh3jnmFgE/NxesLWZAD+Tt/hRV8TucnUP7JC2dTaO38QgTyPEVkvaWnDlU+9Sp7uCam7MQknJ7ARUP1R6A==" saltValue="xOj5w0Le4Gg4jid+jPce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19" t="s">
        <v>29</v>
      </c>
      <c r="C41" s="1220"/>
      <c r="D41" s="102"/>
      <c r="E41" s="1221" t="s">
        <v>30</v>
      </c>
      <c r="F41" s="1221"/>
      <c r="G41" s="1221"/>
      <c r="H41" s="1222"/>
      <c r="I41" s="351">
        <v>29618</v>
      </c>
      <c r="J41" s="352">
        <v>30341</v>
      </c>
      <c r="K41" s="352">
        <v>29550</v>
      </c>
      <c r="L41" s="352">
        <v>29094</v>
      </c>
      <c r="M41" s="353">
        <v>29606</v>
      </c>
    </row>
    <row r="42" spans="2:13" ht="27.75" customHeight="1" x14ac:dyDescent="0.15">
      <c r="B42" s="1209"/>
      <c r="C42" s="1210"/>
      <c r="D42" s="103"/>
      <c r="E42" s="1213" t="s">
        <v>31</v>
      </c>
      <c r="F42" s="1213"/>
      <c r="G42" s="1213"/>
      <c r="H42" s="1214"/>
      <c r="I42" s="354">
        <v>842</v>
      </c>
      <c r="J42" s="355">
        <v>722</v>
      </c>
      <c r="K42" s="355">
        <v>602</v>
      </c>
      <c r="L42" s="355">
        <v>481</v>
      </c>
      <c r="M42" s="356">
        <v>361</v>
      </c>
    </row>
    <row r="43" spans="2:13" ht="27.75" customHeight="1" x14ac:dyDescent="0.15">
      <c r="B43" s="1209"/>
      <c r="C43" s="1210"/>
      <c r="D43" s="103"/>
      <c r="E43" s="1213" t="s">
        <v>32</v>
      </c>
      <c r="F43" s="1213"/>
      <c r="G43" s="1213"/>
      <c r="H43" s="1214"/>
      <c r="I43" s="354">
        <v>8527</v>
      </c>
      <c r="J43" s="355">
        <v>7569</v>
      </c>
      <c r="K43" s="355">
        <v>6623</v>
      </c>
      <c r="L43" s="355">
        <v>6013</v>
      </c>
      <c r="M43" s="356">
        <v>5123</v>
      </c>
    </row>
    <row r="44" spans="2:13" ht="27.75" customHeight="1" x14ac:dyDescent="0.15">
      <c r="B44" s="1209"/>
      <c r="C44" s="1210"/>
      <c r="D44" s="103"/>
      <c r="E44" s="1213" t="s">
        <v>33</v>
      </c>
      <c r="F44" s="1213"/>
      <c r="G44" s="1213"/>
      <c r="H44" s="1214"/>
      <c r="I44" s="354">
        <v>175</v>
      </c>
      <c r="J44" s="355">
        <v>166</v>
      </c>
      <c r="K44" s="355">
        <v>152</v>
      </c>
      <c r="L44" s="355">
        <v>138</v>
      </c>
      <c r="M44" s="356">
        <v>124</v>
      </c>
    </row>
    <row r="45" spans="2:13" ht="27.75" customHeight="1" x14ac:dyDescent="0.15">
      <c r="B45" s="1209"/>
      <c r="C45" s="1210"/>
      <c r="D45" s="103"/>
      <c r="E45" s="1213" t="s">
        <v>34</v>
      </c>
      <c r="F45" s="1213"/>
      <c r="G45" s="1213"/>
      <c r="H45" s="1214"/>
      <c r="I45" s="354">
        <v>2334</v>
      </c>
      <c r="J45" s="355">
        <v>2481</v>
      </c>
      <c r="K45" s="355">
        <v>2752</v>
      </c>
      <c r="L45" s="355">
        <v>3102</v>
      </c>
      <c r="M45" s="356">
        <v>3154</v>
      </c>
    </row>
    <row r="46" spans="2:13" ht="27.75" customHeight="1" x14ac:dyDescent="0.15">
      <c r="B46" s="1209"/>
      <c r="C46" s="1210"/>
      <c r="D46" s="104"/>
      <c r="E46" s="1213" t="s">
        <v>35</v>
      </c>
      <c r="F46" s="1213"/>
      <c r="G46" s="1213"/>
      <c r="H46" s="1214"/>
      <c r="I46" s="354">
        <v>12</v>
      </c>
      <c r="J46" s="355">
        <v>6</v>
      </c>
      <c r="K46" s="355">
        <v>11</v>
      </c>
      <c r="L46" s="355">
        <v>11</v>
      </c>
      <c r="M46" s="356">
        <v>1</v>
      </c>
    </row>
    <row r="47" spans="2:13" ht="27.75" customHeight="1" x14ac:dyDescent="0.15">
      <c r="B47" s="1209"/>
      <c r="C47" s="1210"/>
      <c r="D47" s="105"/>
      <c r="E47" s="1223" t="s">
        <v>36</v>
      </c>
      <c r="F47" s="1224"/>
      <c r="G47" s="1224"/>
      <c r="H47" s="1225"/>
      <c r="I47" s="354" t="s">
        <v>511</v>
      </c>
      <c r="J47" s="355" t="s">
        <v>511</v>
      </c>
      <c r="K47" s="355" t="s">
        <v>511</v>
      </c>
      <c r="L47" s="355" t="s">
        <v>511</v>
      </c>
      <c r="M47" s="356" t="s">
        <v>511</v>
      </c>
    </row>
    <row r="48" spans="2:13" ht="27.75" customHeight="1" x14ac:dyDescent="0.15">
      <c r="B48" s="1209"/>
      <c r="C48" s="1210"/>
      <c r="D48" s="103"/>
      <c r="E48" s="1213" t="s">
        <v>37</v>
      </c>
      <c r="F48" s="1213"/>
      <c r="G48" s="1213"/>
      <c r="H48" s="1214"/>
      <c r="I48" s="354" t="s">
        <v>511</v>
      </c>
      <c r="J48" s="355" t="s">
        <v>511</v>
      </c>
      <c r="K48" s="355" t="s">
        <v>511</v>
      </c>
      <c r="L48" s="355" t="s">
        <v>511</v>
      </c>
      <c r="M48" s="356" t="s">
        <v>511</v>
      </c>
    </row>
    <row r="49" spans="2:13" ht="27.75" customHeight="1" x14ac:dyDescent="0.15">
      <c r="B49" s="1211"/>
      <c r="C49" s="1212"/>
      <c r="D49" s="103"/>
      <c r="E49" s="1213" t="s">
        <v>38</v>
      </c>
      <c r="F49" s="1213"/>
      <c r="G49" s="1213"/>
      <c r="H49" s="1214"/>
      <c r="I49" s="354" t="s">
        <v>511</v>
      </c>
      <c r="J49" s="355" t="s">
        <v>511</v>
      </c>
      <c r="K49" s="355" t="s">
        <v>511</v>
      </c>
      <c r="L49" s="355" t="s">
        <v>511</v>
      </c>
      <c r="M49" s="356" t="s">
        <v>511</v>
      </c>
    </row>
    <row r="50" spans="2:13" ht="27.75" customHeight="1" x14ac:dyDescent="0.15">
      <c r="B50" s="1207" t="s">
        <v>39</v>
      </c>
      <c r="C50" s="1208"/>
      <c r="D50" s="106"/>
      <c r="E50" s="1213" t="s">
        <v>40</v>
      </c>
      <c r="F50" s="1213"/>
      <c r="G50" s="1213"/>
      <c r="H50" s="1214"/>
      <c r="I50" s="354">
        <v>14320</v>
      </c>
      <c r="J50" s="355">
        <v>12860</v>
      </c>
      <c r="K50" s="355">
        <v>11745</v>
      </c>
      <c r="L50" s="355">
        <v>11133</v>
      </c>
      <c r="M50" s="356">
        <v>14742</v>
      </c>
    </row>
    <row r="51" spans="2:13" ht="27.75" customHeight="1" x14ac:dyDescent="0.15">
      <c r="B51" s="1209"/>
      <c r="C51" s="1210"/>
      <c r="D51" s="103"/>
      <c r="E51" s="1213" t="s">
        <v>41</v>
      </c>
      <c r="F51" s="1213"/>
      <c r="G51" s="1213"/>
      <c r="H51" s="1214"/>
      <c r="I51" s="354">
        <v>5237</v>
      </c>
      <c r="J51" s="355">
        <v>5409</v>
      </c>
      <c r="K51" s="355">
        <v>5250</v>
      </c>
      <c r="L51" s="355">
        <v>4871</v>
      </c>
      <c r="M51" s="356">
        <v>4239</v>
      </c>
    </row>
    <row r="52" spans="2:13" ht="27.75" customHeight="1" x14ac:dyDescent="0.15">
      <c r="B52" s="1211"/>
      <c r="C52" s="1212"/>
      <c r="D52" s="103"/>
      <c r="E52" s="1213" t="s">
        <v>42</v>
      </c>
      <c r="F52" s="1213"/>
      <c r="G52" s="1213"/>
      <c r="H52" s="1214"/>
      <c r="I52" s="354">
        <v>25239</v>
      </c>
      <c r="J52" s="355">
        <v>24972</v>
      </c>
      <c r="K52" s="355">
        <v>24225</v>
      </c>
      <c r="L52" s="355">
        <v>23693</v>
      </c>
      <c r="M52" s="356">
        <v>23333</v>
      </c>
    </row>
    <row r="53" spans="2:13" ht="27.75" customHeight="1" thickBot="1" x14ac:dyDescent="0.2">
      <c r="B53" s="1215" t="s">
        <v>43</v>
      </c>
      <c r="C53" s="1216"/>
      <c r="D53" s="107"/>
      <c r="E53" s="1217" t="s">
        <v>44</v>
      </c>
      <c r="F53" s="1217"/>
      <c r="G53" s="1217"/>
      <c r="H53" s="1218"/>
      <c r="I53" s="357">
        <v>-3288</v>
      </c>
      <c r="J53" s="358">
        <v>-1955</v>
      </c>
      <c r="K53" s="358">
        <v>-1530</v>
      </c>
      <c r="L53" s="358">
        <v>-856</v>
      </c>
      <c r="M53" s="359">
        <v>-3946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7+nZUgCtW9aoMouaN9GMO4lCUHuDzG2e50flcsVzWRWazbIwgKF8abgDN9L9MYSmPxZZ5qf5/IgQkDn8YLECA==" saltValue="vc3LoTRndGNoNKO9NWKM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4" t="s">
        <v>47</v>
      </c>
      <c r="D55" s="1234"/>
      <c r="E55" s="1235"/>
      <c r="F55" s="119">
        <v>4219</v>
      </c>
      <c r="G55" s="119">
        <v>3384</v>
      </c>
      <c r="H55" s="120">
        <v>4092</v>
      </c>
    </row>
    <row r="56" spans="2:8" ht="52.5" customHeight="1" x14ac:dyDescent="0.15">
      <c r="B56" s="121"/>
      <c r="C56" s="1236" t="s">
        <v>48</v>
      </c>
      <c r="D56" s="1236"/>
      <c r="E56" s="1237"/>
      <c r="F56" s="122">
        <v>1301</v>
      </c>
      <c r="G56" s="122">
        <v>954</v>
      </c>
      <c r="H56" s="123">
        <v>854</v>
      </c>
    </row>
    <row r="57" spans="2:8" ht="53.25" customHeight="1" x14ac:dyDescent="0.15">
      <c r="B57" s="121"/>
      <c r="C57" s="1238" t="s">
        <v>49</v>
      </c>
      <c r="D57" s="1238"/>
      <c r="E57" s="1239"/>
      <c r="F57" s="124">
        <v>7788</v>
      </c>
      <c r="G57" s="124">
        <v>5519</v>
      </c>
      <c r="H57" s="125">
        <v>7530</v>
      </c>
    </row>
    <row r="58" spans="2:8" ht="45.75" customHeight="1" x14ac:dyDescent="0.15">
      <c r="B58" s="126"/>
      <c r="C58" s="1226" t="s">
        <v>593</v>
      </c>
      <c r="D58" s="1227"/>
      <c r="E58" s="1228"/>
      <c r="F58" s="127">
        <v>1472</v>
      </c>
      <c r="G58" s="127">
        <v>1919</v>
      </c>
      <c r="H58" s="128">
        <v>2438</v>
      </c>
    </row>
    <row r="59" spans="2:8" ht="45.75" customHeight="1" x14ac:dyDescent="0.15">
      <c r="B59" s="126"/>
      <c r="C59" s="1226" t="s">
        <v>594</v>
      </c>
      <c r="D59" s="1227"/>
      <c r="E59" s="1228"/>
      <c r="F59" s="127">
        <v>315</v>
      </c>
      <c r="G59" s="127">
        <v>308</v>
      </c>
      <c r="H59" s="128">
        <v>2117</v>
      </c>
    </row>
    <row r="60" spans="2:8" ht="45.75" customHeight="1" x14ac:dyDescent="0.15">
      <c r="B60" s="126"/>
      <c r="C60" s="1226" t="s">
        <v>595</v>
      </c>
      <c r="D60" s="1227"/>
      <c r="E60" s="1228"/>
      <c r="F60" s="127">
        <v>1005</v>
      </c>
      <c r="G60" s="127">
        <v>1255</v>
      </c>
      <c r="H60" s="128">
        <v>1531</v>
      </c>
    </row>
    <row r="61" spans="2:8" ht="45.75" customHeight="1" x14ac:dyDescent="0.15">
      <c r="B61" s="126"/>
      <c r="C61" s="1226" t="s">
        <v>596</v>
      </c>
      <c r="D61" s="1227"/>
      <c r="E61" s="1228"/>
      <c r="F61" s="127">
        <v>266</v>
      </c>
      <c r="G61" s="127">
        <v>246</v>
      </c>
      <c r="H61" s="128">
        <v>837</v>
      </c>
    </row>
    <row r="62" spans="2:8" ht="45.75" customHeight="1" thickBot="1" x14ac:dyDescent="0.2">
      <c r="B62" s="129"/>
      <c r="C62" s="1229" t="s">
        <v>597</v>
      </c>
      <c r="D62" s="1230"/>
      <c r="E62" s="1231"/>
      <c r="F62" s="130">
        <v>11</v>
      </c>
      <c r="G62" s="130">
        <v>280</v>
      </c>
      <c r="H62" s="131">
        <v>274</v>
      </c>
    </row>
    <row r="63" spans="2:8" ht="52.5" customHeight="1" thickBot="1" x14ac:dyDescent="0.2">
      <c r="B63" s="132"/>
      <c r="C63" s="1232" t="s">
        <v>50</v>
      </c>
      <c r="D63" s="1232"/>
      <c r="E63" s="1233"/>
      <c r="F63" s="133">
        <v>13307</v>
      </c>
      <c r="G63" s="133">
        <v>9856</v>
      </c>
      <c r="H63" s="134">
        <v>12476</v>
      </c>
    </row>
    <row r="64" spans="2:8" x14ac:dyDescent="0.15"/>
  </sheetData>
  <sheetProtection algorithmName="SHA-512" hashValue="Fhl4Iz7/HsGtEM41k917bhMzFCthX8uuFSkJdaQ/qre32HpiusmxN2IocA7peZVM6NbWwnS8Smud32je7CZCUA==" saltValue="iVg2pWjz4rVzbJvTprc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328607</v>
      </c>
      <c r="E3" s="153"/>
      <c r="F3" s="154">
        <v>47820</v>
      </c>
      <c r="G3" s="155"/>
      <c r="H3" s="156"/>
    </row>
    <row r="4" spans="1:8" x14ac:dyDescent="0.15">
      <c r="A4" s="157"/>
      <c r="B4" s="158"/>
      <c r="C4" s="159"/>
      <c r="D4" s="160">
        <v>60837</v>
      </c>
      <c r="E4" s="161"/>
      <c r="F4" s="162">
        <v>25855</v>
      </c>
      <c r="G4" s="163"/>
      <c r="H4" s="164"/>
    </row>
    <row r="5" spans="1:8" x14ac:dyDescent="0.15">
      <c r="A5" s="145" t="s">
        <v>545</v>
      </c>
      <c r="B5" s="150"/>
      <c r="C5" s="151"/>
      <c r="D5" s="152">
        <v>245298</v>
      </c>
      <c r="E5" s="153"/>
      <c r="F5" s="154">
        <v>41934</v>
      </c>
      <c r="G5" s="155"/>
      <c r="H5" s="156"/>
    </row>
    <row r="6" spans="1:8" x14ac:dyDescent="0.15">
      <c r="A6" s="157"/>
      <c r="B6" s="158"/>
      <c r="C6" s="159"/>
      <c r="D6" s="160">
        <v>62333</v>
      </c>
      <c r="E6" s="161"/>
      <c r="F6" s="162">
        <v>23352</v>
      </c>
      <c r="G6" s="163"/>
      <c r="H6" s="164"/>
    </row>
    <row r="7" spans="1:8" x14ac:dyDescent="0.15">
      <c r="A7" s="145" t="s">
        <v>546</v>
      </c>
      <c r="B7" s="150"/>
      <c r="C7" s="151"/>
      <c r="D7" s="152">
        <v>171725</v>
      </c>
      <c r="E7" s="153"/>
      <c r="F7" s="154">
        <v>45588</v>
      </c>
      <c r="G7" s="155"/>
      <c r="H7" s="156"/>
    </row>
    <row r="8" spans="1:8" x14ac:dyDescent="0.15">
      <c r="A8" s="157"/>
      <c r="B8" s="158"/>
      <c r="C8" s="159"/>
      <c r="D8" s="160">
        <v>38358</v>
      </c>
      <c r="E8" s="161"/>
      <c r="F8" s="162">
        <v>24150</v>
      </c>
      <c r="G8" s="163"/>
      <c r="H8" s="164"/>
    </row>
    <row r="9" spans="1:8" x14ac:dyDescent="0.15">
      <c r="A9" s="145" t="s">
        <v>547</v>
      </c>
      <c r="B9" s="150"/>
      <c r="C9" s="151"/>
      <c r="D9" s="152">
        <v>100252</v>
      </c>
      <c r="E9" s="153"/>
      <c r="F9" s="154">
        <v>45483</v>
      </c>
      <c r="G9" s="155"/>
      <c r="H9" s="156"/>
    </row>
    <row r="10" spans="1:8" x14ac:dyDescent="0.15">
      <c r="A10" s="157"/>
      <c r="B10" s="158"/>
      <c r="C10" s="159"/>
      <c r="D10" s="160">
        <v>33259</v>
      </c>
      <c r="E10" s="161"/>
      <c r="F10" s="162">
        <v>24241</v>
      </c>
      <c r="G10" s="163"/>
      <c r="H10" s="164"/>
    </row>
    <row r="11" spans="1:8" x14ac:dyDescent="0.15">
      <c r="A11" s="145" t="s">
        <v>548</v>
      </c>
      <c r="B11" s="150"/>
      <c r="C11" s="151"/>
      <c r="D11" s="152">
        <v>59926</v>
      </c>
      <c r="E11" s="153"/>
      <c r="F11" s="154">
        <v>45945</v>
      </c>
      <c r="G11" s="155"/>
      <c r="H11" s="156"/>
    </row>
    <row r="12" spans="1:8" x14ac:dyDescent="0.15">
      <c r="A12" s="157"/>
      <c r="B12" s="158"/>
      <c r="C12" s="165"/>
      <c r="D12" s="160">
        <v>28233</v>
      </c>
      <c r="E12" s="161"/>
      <c r="F12" s="162">
        <v>25180</v>
      </c>
      <c r="G12" s="163"/>
      <c r="H12" s="164"/>
    </row>
    <row r="13" spans="1:8" x14ac:dyDescent="0.15">
      <c r="A13" s="145"/>
      <c r="B13" s="150"/>
      <c r="C13" s="166"/>
      <c r="D13" s="167">
        <v>181162</v>
      </c>
      <c r="E13" s="168"/>
      <c r="F13" s="169">
        <v>45354</v>
      </c>
      <c r="G13" s="170"/>
      <c r="H13" s="156"/>
    </row>
    <row r="14" spans="1:8" x14ac:dyDescent="0.15">
      <c r="A14" s="157"/>
      <c r="B14" s="158"/>
      <c r="C14" s="159"/>
      <c r="D14" s="160">
        <v>44604</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18.239999999999998</v>
      </c>
      <c r="C19" s="171">
        <f>ROUND(VALUE(SUBSTITUTE(実質収支比率等に係る経年分析!G$48,"▲","-")),2)</f>
        <v>11.9</v>
      </c>
      <c r="D19" s="171">
        <f>ROUND(VALUE(SUBSTITUTE(実質収支比率等に係る経年分析!H$48,"▲","-")),2)</f>
        <v>11.17</v>
      </c>
      <c r="E19" s="171">
        <f>ROUND(VALUE(SUBSTITUTE(実質収支比率等に係る経年分析!I$48,"▲","-")),2)</f>
        <v>9.1300000000000008</v>
      </c>
      <c r="F19" s="171">
        <f>ROUND(VALUE(SUBSTITUTE(実質収支比率等に係る経年分析!J$48,"▲","-")),2)</f>
        <v>5.98</v>
      </c>
    </row>
    <row r="20" spans="1:11" x14ac:dyDescent="0.15">
      <c r="A20" s="171" t="s">
        <v>54</v>
      </c>
      <c r="B20" s="171">
        <f>ROUND(VALUE(SUBSTITUTE(実質収支比率等に係る経年分析!F$47,"▲","-")),2)</f>
        <v>46.15</v>
      </c>
      <c r="C20" s="171">
        <f>ROUND(VALUE(SUBSTITUTE(実質収支比率等に係る経年分析!G$47,"▲","-")),2)</f>
        <v>37.4</v>
      </c>
      <c r="D20" s="171">
        <f>ROUND(VALUE(SUBSTITUTE(実質収支比率等に係る経年分析!H$47,"▲","-")),2)</f>
        <v>26.69</v>
      </c>
      <c r="E20" s="171">
        <f>ROUND(VALUE(SUBSTITUTE(実質収支比率等に係る経年分析!I$47,"▲","-")),2)</f>
        <v>20.84</v>
      </c>
      <c r="F20" s="171">
        <f>ROUND(VALUE(SUBSTITUTE(実質収支比率等に係る経年分析!J$47,"▲","-")),2)</f>
        <v>23.74</v>
      </c>
    </row>
    <row r="21" spans="1:11" x14ac:dyDescent="0.15">
      <c r="A21" s="171" t="s">
        <v>55</v>
      </c>
      <c r="B21" s="171">
        <f>IF(ISNUMBER(VALUE(SUBSTITUTE(実質収支比率等に係る経年分析!F$49,"▲","-"))),ROUND(VALUE(SUBSTITUTE(実質収支比率等に係る経年分析!F$49,"▲","-")),2),NA())</f>
        <v>7.51</v>
      </c>
      <c r="C21" s="171">
        <f>IF(ISNUMBER(VALUE(SUBSTITUTE(実質収支比率等に係る経年分析!G$49,"▲","-"))),ROUND(VALUE(SUBSTITUTE(実質収支比率等に係る経年分析!G$49,"▲","-")),2),NA())</f>
        <v>-22.71</v>
      </c>
      <c r="D21" s="171">
        <f>IF(ISNUMBER(VALUE(SUBSTITUTE(実質収支比率等に係る経年分析!H$49,"▲","-"))),ROUND(VALUE(SUBSTITUTE(実質収支比率等に係る経年分析!H$49,"▲","-")),2),NA())</f>
        <v>-20.83</v>
      </c>
      <c r="E21" s="171">
        <f>IF(ISNUMBER(VALUE(SUBSTITUTE(実質収支比率等に係る経年分析!I$49,"▲","-"))),ROUND(VALUE(SUBSTITUTE(実質収支比率等に係る経年分析!I$49,"▲","-")),2),NA())</f>
        <v>-11.83</v>
      </c>
      <c r="F21" s="171">
        <f>IF(ISNUMBER(VALUE(SUBSTITUTE(実質収支比率等に係る経年分析!J$49,"▲","-"))),ROUND(VALUE(SUBSTITUTE(実質収支比率等に係る経年分析!J$49,"▲","-")),2),NA())</f>
        <v>-4.8899999999999997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名取市被災市街地復興土地区画整理事業特別会計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5.56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1.21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1.25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名取市休日夜間急患センター特別会計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名取市後期高齢者医療特別会計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名取市介護保険特別会計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0.66</v>
      </c>
    </row>
    <row r="33" spans="1:16" x14ac:dyDescent="0.15">
      <c r="A33" s="172" t="str">
        <f>IF(連結実質赤字比率に係る赤字・黒字の構成分析!C$37="",NA(),連結実質赤字比率に係る赤字・黒字の構成分析!C$37)</f>
        <v>名取市国民健康保険特別会計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4.1399999999999997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9.8000000000000007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5.95</v>
      </c>
    </row>
    <row r="35" spans="1:16" x14ac:dyDescent="0.15">
      <c r="A35" s="172" t="str">
        <f>IF(連結実質赤字比率に係る赤字・黒字の構成分析!C$35="",NA(),連結実質赤字比率に係る赤字・黒字の構成分析!C$35)</f>
        <v>名取市下水道事業等会計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11.49</v>
      </c>
    </row>
    <row r="36" spans="1:16" x14ac:dyDescent="0.15">
      <c r="A36" s="172" t="str">
        <f>IF(連結実質赤字比率に係る赤字・黒字の構成分析!C$34="",NA(),連結実質赤字比率に係る赤字・黒字の構成分析!C$34)</f>
        <v>名取市水道事業会計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3159</v>
      </c>
      <c r="E42" s="173"/>
      <c r="F42" s="173"/>
      <c r="G42" s="173">
        <f>'実質公債費比率（分子）の構造'!L$52</f>
        <v>3294</v>
      </c>
      <c r="H42" s="173"/>
      <c r="I42" s="173"/>
      <c r="J42" s="173">
        <f>'実質公債費比率（分子）の構造'!M$52</f>
        <v>3372</v>
      </c>
      <c r="K42" s="173"/>
      <c r="L42" s="173"/>
      <c r="M42" s="173">
        <f>'実質公債費比率（分子）の構造'!N$52</f>
        <v>3279</v>
      </c>
      <c r="N42" s="173"/>
      <c r="O42" s="173"/>
      <c r="P42" s="173">
        <f>'実質公債費比率（分子）の構造'!O$52</f>
        <v>3225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140</v>
      </c>
      <c r="C44" s="173"/>
      <c r="D44" s="173"/>
      <c r="E44" s="173">
        <f>'実質公債費比率（分子）の構造'!L$50</f>
        <v>138</v>
      </c>
      <c r="F44" s="173"/>
      <c r="G44" s="173"/>
      <c r="H44" s="173">
        <f>'実質公債費比率（分子）の構造'!M$50</f>
        <v>135</v>
      </c>
      <c r="I44" s="173"/>
      <c r="J44" s="173"/>
      <c r="K44" s="173">
        <f>'実質公債費比率（分子）の構造'!N$50</f>
        <v>128</v>
      </c>
      <c r="L44" s="173"/>
      <c r="M44" s="173"/>
      <c r="N44" s="173">
        <f>'実質公債費比率（分子）の構造'!O$50</f>
        <v>130</v>
      </c>
      <c r="O44" s="173"/>
      <c r="P44" s="173"/>
    </row>
    <row r="45" spans="1:16" x14ac:dyDescent="0.15">
      <c r="A45" s="173" t="s">
        <v>65</v>
      </c>
      <c r="B45" s="173">
        <f>'実質公債費比率（分子）の構造'!K$49</f>
        <v>6</v>
      </c>
      <c r="C45" s="173"/>
      <c r="D45" s="173"/>
      <c r="E45" s="173">
        <f>'実質公債費比率（分子）の構造'!L$49</f>
        <v>22</v>
      </c>
      <c r="F45" s="173"/>
      <c r="G45" s="173"/>
      <c r="H45" s="173">
        <f>'実質公債費比率（分子）の構造'!M$49</f>
        <v>15</v>
      </c>
      <c r="I45" s="173"/>
      <c r="J45" s="173"/>
      <c r="K45" s="173">
        <f>'実質公債費比率（分子）の構造'!N$49</f>
        <v>14</v>
      </c>
      <c r="L45" s="173"/>
      <c r="M45" s="173"/>
      <c r="N45" s="173">
        <f>'実質公債費比率（分子）の構造'!O$49</f>
        <v>14</v>
      </c>
      <c r="O45" s="173"/>
      <c r="P45" s="173"/>
    </row>
    <row r="46" spans="1:16" x14ac:dyDescent="0.15">
      <c r="A46" s="173" t="s">
        <v>66</v>
      </c>
      <c r="B46" s="173">
        <f>'実質公債費比率（分子）の構造'!K$48</f>
        <v>584</v>
      </c>
      <c r="C46" s="173"/>
      <c r="D46" s="173"/>
      <c r="E46" s="173">
        <f>'実質公債費比率（分子）の構造'!L$48</f>
        <v>548</v>
      </c>
      <c r="F46" s="173"/>
      <c r="G46" s="173"/>
      <c r="H46" s="173">
        <f>'実質公債費比率（分子）の構造'!M$48</f>
        <v>667</v>
      </c>
      <c r="I46" s="173"/>
      <c r="J46" s="173"/>
      <c r="K46" s="173">
        <f>'実質公債費比率（分子）の構造'!N$48</f>
        <v>918</v>
      </c>
      <c r="L46" s="173"/>
      <c r="M46" s="173"/>
      <c r="N46" s="173">
        <f>'実質公債費比率（分子）の構造'!O$48</f>
        <v>810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2759</v>
      </c>
      <c r="C49" s="173"/>
      <c r="D49" s="173"/>
      <c r="E49" s="173">
        <f>'実質公債費比率（分子）の構造'!L$45</f>
        <v>2994</v>
      </c>
      <c r="F49" s="173"/>
      <c r="G49" s="173"/>
      <c r="H49" s="173">
        <f>'実質公債費比率（分子）の構造'!M$45</f>
        <v>3022</v>
      </c>
      <c r="I49" s="173"/>
      <c r="J49" s="173"/>
      <c r="K49" s="173">
        <f>'実質公債費比率（分子）の構造'!N$45</f>
        <v>2987</v>
      </c>
      <c r="L49" s="173"/>
      <c r="M49" s="173"/>
      <c r="N49" s="173">
        <f>'実質公債費比率（分子）の構造'!O$45</f>
        <v>2893</v>
      </c>
      <c r="O49" s="173"/>
      <c r="P49" s="173"/>
    </row>
    <row r="50" spans="1:16" x14ac:dyDescent="0.15">
      <c r="A50" s="173" t="s">
        <v>70</v>
      </c>
      <c r="B50" s="173" t="e">
        <f>NA()</f>
        <v>#N/A</v>
      </c>
      <c r="C50" s="173">
        <f>IF(ISNUMBER('実質公債費比率（分子）の構造'!K$53),'実質公債費比率（分子）の構造'!K$53,NA())</f>
        <v>330</v>
      </c>
      <c r="D50" s="173" t="e">
        <f>NA()</f>
        <v>#N/A</v>
      </c>
      <c r="E50" s="173" t="e">
        <f>NA()</f>
        <v>#N/A</v>
      </c>
      <c r="F50" s="173">
        <f>IF(ISNUMBER('実質公債費比率（分子）の構造'!L$53),'実質公債費比率（分子）の構造'!L$53,NA())</f>
        <v>408</v>
      </c>
      <c r="G50" s="173" t="e">
        <f>NA()</f>
        <v>#N/A</v>
      </c>
      <c r="H50" s="173" t="e">
        <f>NA()</f>
        <v>#N/A</v>
      </c>
      <c r="I50" s="173">
        <f>IF(ISNUMBER('実質公債費比率（分子）の構造'!M$53),'実質公債費比率（分子）の構造'!M$53,NA())</f>
        <v>467</v>
      </c>
      <c r="J50" s="173" t="e">
        <f>NA()</f>
        <v>#N/A</v>
      </c>
      <c r="K50" s="173" t="e">
        <f>NA()</f>
        <v>#N/A</v>
      </c>
      <c r="L50" s="173">
        <f>IF(ISNUMBER('実質公債費比率（分子）の構造'!N$53),'実質公債費比率（分子）の構造'!N$53,NA())</f>
        <v>768</v>
      </c>
      <c r="M50" s="173" t="e">
        <f>NA()</f>
        <v>#N/A</v>
      </c>
      <c r="N50" s="173" t="e">
        <f>NA()</f>
        <v>#N/A</v>
      </c>
      <c r="O50" s="173">
        <f>IF(ISNUMBER('実質公債費比率（分子）の構造'!O$53),'実質公債費比率（分子）の構造'!O$53,NA())</f>
        <v>622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25239</v>
      </c>
      <c r="E56" s="172"/>
      <c r="F56" s="172"/>
      <c r="G56" s="172">
        <f>'将来負担比率（分子）の構造'!J$52</f>
        <v>24972</v>
      </c>
      <c r="H56" s="172"/>
      <c r="I56" s="172"/>
      <c r="J56" s="172">
        <f>'将来負担比率（分子）の構造'!K$52</f>
        <v>24225</v>
      </c>
      <c r="K56" s="172"/>
      <c r="L56" s="172"/>
      <c r="M56" s="172">
        <f>'将来負担比率（分子）の構造'!L$52</f>
        <v>23693</v>
      </c>
      <c r="N56" s="172"/>
      <c r="O56" s="172"/>
      <c r="P56" s="172">
        <f>'将来負担比率（分子）の構造'!M$52</f>
        <v>23333</v>
      </c>
    </row>
    <row r="57" spans="1:16" x14ac:dyDescent="0.15">
      <c r="A57" s="172" t="s">
        <v>41</v>
      </c>
      <c r="B57" s="172"/>
      <c r="C57" s="172"/>
      <c r="D57" s="172">
        <f>'将来負担比率（分子）の構造'!I$51</f>
        <v>5237</v>
      </c>
      <c r="E57" s="172"/>
      <c r="F57" s="172"/>
      <c r="G57" s="172">
        <f>'将来負担比率（分子）の構造'!J$51</f>
        <v>5409</v>
      </c>
      <c r="H57" s="172"/>
      <c r="I57" s="172"/>
      <c r="J57" s="172">
        <f>'将来負担比率（分子）の構造'!K$51</f>
        <v>5250</v>
      </c>
      <c r="K57" s="172"/>
      <c r="L57" s="172"/>
      <c r="M57" s="172">
        <f>'将来負担比率（分子）の構造'!L$51</f>
        <v>4871</v>
      </c>
      <c r="N57" s="172"/>
      <c r="O57" s="172"/>
      <c r="P57" s="172">
        <f>'将来負担比率（分子）の構造'!M$51</f>
        <v>4239</v>
      </c>
    </row>
    <row r="58" spans="1:16" x14ac:dyDescent="0.15">
      <c r="A58" s="172" t="s">
        <v>40</v>
      </c>
      <c r="B58" s="172"/>
      <c r="C58" s="172"/>
      <c r="D58" s="172">
        <f>'将来負担比率（分子）の構造'!I$50</f>
        <v>14320</v>
      </c>
      <c r="E58" s="172"/>
      <c r="F58" s="172"/>
      <c r="G58" s="172">
        <f>'将来負担比率（分子）の構造'!J$50</f>
        <v>12860</v>
      </c>
      <c r="H58" s="172"/>
      <c r="I58" s="172"/>
      <c r="J58" s="172">
        <f>'将来負担比率（分子）の構造'!K$50</f>
        <v>11745</v>
      </c>
      <c r="K58" s="172"/>
      <c r="L58" s="172"/>
      <c r="M58" s="172">
        <f>'将来負担比率（分子）の構造'!L$50</f>
        <v>11133</v>
      </c>
      <c r="N58" s="172"/>
      <c r="O58" s="172"/>
      <c r="P58" s="172">
        <f>'将来負担比率（分子）の構造'!M$50</f>
        <v>14742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v>
      </c>
      <c r="C61" s="172"/>
      <c r="D61" s="172"/>
      <c r="E61" s="172">
        <f>'将来負担比率（分子）の構造'!J$46</f>
        <v>6</v>
      </c>
      <c r="F61" s="172"/>
      <c r="G61" s="172"/>
      <c r="H61" s="172">
        <f>'将来負担比率（分子）の構造'!K$46</f>
        <v>11</v>
      </c>
      <c r="I61" s="172"/>
      <c r="J61" s="172"/>
      <c r="K61" s="172">
        <f>'将来負担比率（分子）の構造'!L$46</f>
        <v>11</v>
      </c>
      <c r="L61" s="172"/>
      <c r="M61" s="172"/>
      <c r="N61" s="172">
        <f>'将来負担比率（分子）の構造'!M$46</f>
        <v>1</v>
      </c>
      <c r="O61" s="172"/>
      <c r="P61" s="172"/>
    </row>
    <row r="62" spans="1:16" x14ac:dyDescent="0.15">
      <c r="A62" s="172" t="s">
        <v>34</v>
      </c>
      <c r="B62" s="172">
        <f>'将来負担比率（分子）の構造'!I$45</f>
        <v>2334</v>
      </c>
      <c r="C62" s="172"/>
      <c r="D62" s="172"/>
      <c r="E62" s="172">
        <f>'将来負担比率（分子）の構造'!J$45</f>
        <v>2481</v>
      </c>
      <c r="F62" s="172"/>
      <c r="G62" s="172"/>
      <c r="H62" s="172">
        <f>'将来負担比率（分子）の構造'!K$45</f>
        <v>2752</v>
      </c>
      <c r="I62" s="172"/>
      <c r="J62" s="172"/>
      <c r="K62" s="172">
        <f>'将来負担比率（分子）の構造'!L$45</f>
        <v>3102</v>
      </c>
      <c r="L62" s="172"/>
      <c r="M62" s="172"/>
      <c r="N62" s="172">
        <f>'将来負担比率（分子）の構造'!M$45</f>
        <v>3154</v>
      </c>
      <c r="O62" s="172"/>
      <c r="P62" s="172"/>
    </row>
    <row r="63" spans="1:16" x14ac:dyDescent="0.15">
      <c r="A63" s="172" t="s">
        <v>33</v>
      </c>
      <c r="B63" s="172">
        <f>'将来負担比率（分子）の構造'!I$44</f>
        <v>175</v>
      </c>
      <c r="C63" s="172"/>
      <c r="D63" s="172"/>
      <c r="E63" s="172">
        <f>'将来負担比率（分子）の構造'!J$44</f>
        <v>166</v>
      </c>
      <c r="F63" s="172"/>
      <c r="G63" s="172"/>
      <c r="H63" s="172">
        <f>'将来負担比率（分子）の構造'!K$44</f>
        <v>152</v>
      </c>
      <c r="I63" s="172"/>
      <c r="J63" s="172"/>
      <c r="K63" s="172">
        <f>'将来負担比率（分子）の構造'!L$44</f>
        <v>138</v>
      </c>
      <c r="L63" s="172"/>
      <c r="M63" s="172"/>
      <c r="N63" s="172">
        <f>'将来負担比率（分子）の構造'!M$44</f>
        <v>124</v>
      </c>
      <c r="O63" s="172"/>
      <c r="P63" s="172"/>
    </row>
    <row r="64" spans="1:16" x14ac:dyDescent="0.15">
      <c r="A64" s="172" t="s">
        <v>32</v>
      </c>
      <c r="B64" s="172">
        <f>'将来負担比率（分子）の構造'!I$43</f>
        <v>8527</v>
      </c>
      <c r="C64" s="172"/>
      <c r="D64" s="172"/>
      <c r="E64" s="172">
        <f>'将来負担比率（分子）の構造'!J$43</f>
        <v>7569</v>
      </c>
      <c r="F64" s="172"/>
      <c r="G64" s="172"/>
      <c r="H64" s="172">
        <f>'将来負担比率（分子）の構造'!K$43</f>
        <v>6623</v>
      </c>
      <c r="I64" s="172"/>
      <c r="J64" s="172"/>
      <c r="K64" s="172">
        <f>'将来負担比率（分子）の構造'!L$43</f>
        <v>6013</v>
      </c>
      <c r="L64" s="172"/>
      <c r="M64" s="172"/>
      <c r="N64" s="172">
        <f>'将来負担比率（分子）の構造'!M$43</f>
        <v>5123</v>
      </c>
      <c r="O64" s="172"/>
      <c r="P64" s="172"/>
    </row>
    <row r="65" spans="1:16" x14ac:dyDescent="0.15">
      <c r="A65" s="172" t="s">
        <v>31</v>
      </c>
      <c r="B65" s="172">
        <f>'将来負担比率（分子）の構造'!I$42</f>
        <v>842</v>
      </c>
      <c r="C65" s="172"/>
      <c r="D65" s="172"/>
      <c r="E65" s="172">
        <f>'将来負担比率（分子）の構造'!J$42</f>
        <v>722</v>
      </c>
      <c r="F65" s="172"/>
      <c r="G65" s="172"/>
      <c r="H65" s="172">
        <f>'将来負担比率（分子）の構造'!K$42</f>
        <v>602</v>
      </c>
      <c r="I65" s="172"/>
      <c r="J65" s="172"/>
      <c r="K65" s="172">
        <f>'将来負担比率（分子）の構造'!L$42</f>
        <v>481</v>
      </c>
      <c r="L65" s="172"/>
      <c r="M65" s="172"/>
      <c r="N65" s="172">
        <f>'将来負担比率（分子）の構造'!M$42</f>
        <v>361</v>
      </c>
      <c r="O65" s="172"/>
      <c r="P65" s="172"/>
    </row>
    <row r="66" spans="1:16" x14ac:dyDescent="0.15">
      <c r="A66" s="172" t="s">
        <v>30</v>
      </c>
      <c r="B66" s="172">
        <f>'将来負担比率（分子）の構造'!I$41</f>
        <v>29618</v>
      </c>
      <c r="C66" s="172"/>
      <c r="D66" s="172"/>
      <c r="E66" s="172">
        <f>'将来負担比率（分子）の構造'!J$41</f>
        <v>30341</v>
      </c>
      <c r="F66" s="172"/>
      <c r="G66" s="172"/>
      <c r="H66" s="172">
        <f>'将来負担比率（分子）の構造'!K$41</f>
        <v>29550</v>
      </c>
      <c r="I66" s="172"/>
      <c r="J66" s="172"/>
      <c r="K66" s="172">
        <f>'将来負担比率（分子）の構造'!L$41</f>
        <v>29094</v>
      </c>
      <c r="L66" s="172"/>
      <c r="M66" s="172"/>
      <c r="N66" s="172">
        <f>'将来負担比率（分子）の構造'!M$41</f>
        <v>29606</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4219</v>
      </c>
      <c r="C72" s="176">
        <f>基金残高に係る経年分析!G55</f>
        <v>3384</v>
      </c>
      <c r="D72" s="176">
        <f>基金残高に係る経年分析!H55</f>
        <v>4092</v>
      </c>
    </row>
    <row r="73" spans="1:16" x14ac:dyDescent="0.15">
      <c r="A73" s="175" t="s">
        <v>77</v>
      </c>
      <c r="B73" s="176">
        <f>基金残高に係る経年分析!F56</f>
        <v>1301</v>
      </c>
      <c r="C73" s="176">
        <f>基金残高に係る経年分析!G56</f>
        <v>954</v>
      </c>
      <c r="D73" s="176">
        <f>基金残高に係る経年分析!H56</f>
        <v>854</v>
      </c>
    </row>
    <row r="74" spans="1:16" x14ac:dyDescent="0.15">
      <c r="A74" s="175" t="s">
        <v>78</v>
      </c>
      <c r="B74" s="176">
        <f>基金残高に係る経年分析!F57</f>
        <v>7788</v>
      </c>
      <c r="C74" s="176">
        <f>基金残高に係る経年分析!G57</f>
        <v>5519</v>
      </c>
      <c r="D74" s="176">
        <f>基金残高に係る経年分析!H57</f>
        <v>7530</v>
      </c>
    </row>
  </sheetData>
  <sheetProtection algorithmName="SHA-512" hashValue="XoD4iZk62+bdlEAZLgj1PpDdd3LMUIeD5hzBDFQu5a29O0uzLfmEkfT4Nj3rXGXwY5M8YiMILRBMacewgk7fiQ==" saltValue="T6F8SipO9SY9qIPP8tIU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宮城県</cp:lastModifiedBy>
  <cp:lastPrinted>2023-03-14T08:19:14Z</cp:lastPrinted>
  <dcterms:created xsi:type="dcterms:W3CDTF">2023-02-20T03:49:56Z</dcterms:created>
  <dcterms:modified xsi:type="dcterms:W3CDTF">2023-03-17T04:56:35Z</dcterms:modified>
  <cp:category/>
</cp:coreProperties>
</file>