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18"/>
  </bookViews>
  <sheets>
    <sheet name="申請書" sheetId="1" r:id="rId1"/>
    <sheet name="添付書類(1)事業計画書" sheetId="3" r:id="rId2"/>
    <sheet name="添付書類(2)予算書" sheetId="5" r:id="rId3"/>
    <sheet name="添付書類(3)所要額調書1" sheetId="6" r:id="rId4"/>
    <sheet name="添付書類(3)所要額調書2" sheetId="7" r:id="rId5"/>
    <sheet name="概算払申請書" sheetId="9" r:id="rId6"/>
    <sheet name="請求書" sheetId="10" r:id="rId7"/>
    <sheet name="委任状" sheetId="12" r:id="rId8"/>
    <sheet name="申請書 記入例" sheetId="13" r:id="rId9"/>
    <sheet name="添付書類(1)事業計画書 記入例" sheetId="14" r:id="rId10"/>
    <sheet name="添付書類(2)予算書 記入例" sheetId="15" r:id="rId11"/>
    <sheet name="添付書類(3)所要額調書1 記入例" sheetId="16" r:id="rId12"/>
    <sheet name="添付書類(3)所要額調書2 記入例" sheetId="17" r:id="rId13"/>
    <sheet name="概算払申請書 記入例" sheetId="18" r:id="rId14"/>
    <sheet name="請求書 記入例" sheetId="19" r:id="rId15"/>
    <sheet name="委任状 記入例" sheetId="20" r:id="rId16"/>
  </sheets>
  <definedNames>
    <definedName name="_xlnm.Print_Area" localSheetId="7">委任状!$A$1:$V$24</definedName>
    <definedName name="_xlnm.Print_Area" localSheetId="15">'委任状 記入例'!$A$1:$V$24</definedName>
    <definedName name="_xlnm.Print_Area" localSheetId="5">概算払申請書!$A$1:$V$31</definedName>
    <definedName name="_xlnm.Print_Area" localSheetId="13">'概算払申請書 記入例'!$A$1:$V$31</definedName>
    <definedName name="_xlnm.Print_Area" localSheetId="0">申請書!$A$1:$V$34</definedName>
    <definedName name="_xlnm.Print_Area" localSheetId="8">'申請書 記入例'!$A$1:$V$34</definedName>
    <definedName name="_xlnm.Print_Area" localSheetId="6">請求書!$A$1:$AE$49</definedName>
    <definedName name="_xlnm.Print_Area" localSheetId="14">'請求書 記入例'!$A$1:$AE$49</definedName>
    <definedName name="_xlnm.Print_Area" localSheetId="1">'添付書類(1)事業計画書'!$A$1:$V$30</definedName>
    <definedName name="_xlnm.Print_Area" localSheetId="9">'添付書類(1)事業計画書 記入例'!$A$1:$V$30</definedName>
    <definedName name="_xlnm.Print_Area" localSheetId="2">'添付書類(2)予算書'!$A$1:$V$31</definedName>
    <definedName name="_xlnm.Print_Area" localSheetId="10">'添付書類(2)予算書 記入例'!$A$1:$V$31</definedName>
    <definedName name="_xlnm.Print_Area" localSheetId="3">'添付書類(3)所要額調書1'!$A$1:$V$38</definedName>
    <definedName name="_xlnm.Print_Area" localSheetId="11">'添付書類(3)所要額調書1 記入例'!$A$1:$V$38</definedName>
    <definedName name="_xlnm.Print_Area" localSheetId="4">'添付書類(3)所要額調書2'!$A$1:$V$35</definedName>
    <definedName name="_xlnm.Print_Area" localSheetId="12">'添付書類(3)所要額調書2 記入例'!$A$1:$V$35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7" l="1"/>
  <c r="K21" i="12" l="1"/>
  <c r="K21" i="20"/>
  <c r="K22" i="20" l="1"/>
  <c r="K19" i="20"/>
  <c r="K12" i="20"/>
  <c r="N9" i="20"/>
  <c r="L9" i="20"/>
  <c r="K8" i="20"/>
  <c r="K7" i="20"/>
  <c r="K3" i="20"/>
  <c r="I12" i="20" s="1"/>
  <c r="W17" i="19"/>
  <c r="T17" i="19"/>
  <c r="T16" i="19"/>
  <c r="T15" i="19"/>
  <c r="T12" i="19"/>
  <c r="C15" i="18"/>
  <c r="A15" i="18"/>
  <c r="S12" i="18"/>
  <c r="O12" i="18"/>
  <c r="K12" i="18"/>
  <c r="P10" i="18"/>
  <c r="L10" i="18"/>
  <c r="K9" i="18"/>
  <c r="K8" i="18"/>
  <c r="K4" i="18"/>
  <c r="A14" i="18" s="1"/>
  <c r="E2" i="18"/>
  <c r="C2" i="18"/>
  <c r="O33" i="17"/>
  <c r="O32" i="17"/>
  <c r="O31" i="17"/>
  <c r="O30" i="17"/>
  <c r="O29" i="17"/>
  <c r="O28" i="17"/>
  <c r="O27" i="17"/>
  <c r="O26" i="17"/>
  <c r="O25" i="17"/>
  <c r="O24" i="17"/>
  <c r="O23" i="17"/>
  <c r="C18" i="17"/>
  <c r="C17" i="17"/>
  <c r="I17" i="17" s="1"/>
  <c r="C16" i="17"/>
  <c r="C15" i="17"/>
  <c r="C14" i="17"/>
  <c r="C13" i="17"/>
  <c r="C12" i="17"/>
  <c r="C11" i="17"/>
  <c r="C10" i="17"/>
  <c r="C9" i="17"/>
  <c r="I9" i="17" s="1"/>
  <c r="C8" i="17"/>
  <c r="C7" i="17"/>
  <c r="I7" i="17" s="1"/>
  <c r="L37" i="16"/>
  <c r="R37" i="16" s="1"/>
  <c r="L36" i="16"/>
  <c r="R36" i="16" s="1"/>
  <c r="L35" i="16"/>
  <c r="R35" i="16" s="1"/>
  <c r="L34" i="16"/>
  <c r="R34" i="16" s="1"/>
  <c r="L33" i="16"/>
  <c r="R33" i="16" s="1"/>
  <c r="L32" i="16"/>
  <c r="R32" i="16" s="1"/>
  <c r="L31" i="16"/>
  <c r="R31" i="16" s="1"/>
  <c r="L30" i="16"/>
  <c r="R30" i="16" s="1"/>
  <c r="L29" i="16"/>
  <c r="R29" i="16" s="1"/>
  <c r="L28" i="16"/>
  <c r="R28" i="16" s="1"/>
  <c r="L27" i="16"/>
  <c r="R27" i="16" s="1"/>
  <c r="L26" i="16"/>
  <c r="C22" i="16"/>
  <c r="I22" i="16" s="1"/>
  <c r="O22" i="16" s="1"/>
  <c r="I21" i="16"/>
  <c r="O21" i="16" s="1"/>
  <c r="C21" i="16"/>
  <c r="C20" i="16"/>
  <c r="I20" i="16" s="1"/>
  <c r="O20" i="16" s="1"/>
  <c r="I19" i="16"/>
  <c r="O19" i="16" s="1"/>
  <c r="C19" i="16"/>
  <c r="C18" i="16"/>
  <c r="I18" i="16" s="1"/>
  <c r="O18" i="16" s="1"/>
  <c r="C17" i="16"/>
  <c r="I17" i="16" s="1"/>
  <c r="O17" i="16" s="1"/>
  <c r="C16" i="16"/>
  <c r="I16" i="16" s="1"/>
  <c r="O16" i="16" s="1"/>
  <c r="C15" i="16"/>
  <c r="I15" i="16" s="1"/>
  <c r="O15" i="16" s="1"/>
  <c r="C14" i="16"/>
  <c r="I14" i="16" s="1"/>
  <c r="O14" i="16" s="1"/>
  <c r="I13" i="16"/>
  <c r="O13" i="16" s="1"/>
  <c r="C13" i="16"/>
  <c r="C12" i="16"/>
  <c r="I12" i="16" s="1"/>
  <c r="O12" i="16" s="1"/>
  <c r="I11" i="16"/>
  <c r="C11" i="16"/>
  <c r="M8" i="16"/>
  <c r="AA8" i="16" s="1"/>
  <c r="G8" i="16"/>
  <c r="E3" i="16"/>
  <c r="C3" i="16"/>
  <c r="F3" i="15"/>
  <c r="D3" i="15"/>
  <c r="E23" i="14"/>
  <c r="F3" i="14"/>
  <c r="D3" i="14"/>
  <c r="R26" i="16" l="1"/>
  <c r="R38" i="16" s="1"/>
  <c r="AA38" i="16" s="1"/>
  <c r="AA37" i="16"/>
  <c r="G18" i="15" s="1"/>
  <c r="O34" i="17"/>
  <c r="Y34" i="17" s="1"/>
  <c r="G20" i="15" s="1"/>
  <c r="O7" i="17"/>
  <c r="I14" i="17"/>
  <c r="O14" i="17" s="1"/>
  <c r="I18" i="17"/>
  <c r="O18" i="17" s="1"/>
  <c r="O17" i="17"/>
  <c r="I13" i="17"/>
  <c r="O13" i="17" s="1"/>
  <c r="I10" i="17"/>
  <c r="O10" i="17" s="1"/>
  <c r="O9" i="17"/>
  <c r="AA23" i="16"/>
  <c r="G17" i="15" s="1"/>
  <c r="O11" i="16"/>
  <c r="O23" i="16" s="1"/>
  <c r="AA21" i="16" s="1"/>
  <c r="AA24" i="16" s="1"/>
  <c r="I16" i="17"/>
  <c r="O16" i="17" s="1"/>
  <c r="I8" i="17"/>
  <c r="O8" i="17" s="1"/>
  <c r="I11" i="17"/>
  <c r="O11" i="17" s="1"/>
  <c r="I12" i="17"/>
  <c r="O12" i="17" s="1"/>
  <c r="I15" i="17"/>
  <c r="O15" i="17" s="1"/>
  <c r="A14" i="9"/>
  <c r="A15" i="9"/>
  <c r="C2" i="9"/>
  <c r="C3" i="6"/>
  <c r="E2" i="9"/>
  <c r="C15" i="9"/>
  <c r="O35" i="17" l="1"/>
  <c r="Y35" i="17" s="1"/>
  <c r="Y18" i="17"/>
  <c r="G19" i="15" s="1"/>
  <c r="G28" i="15" s="1"/>
  <c r="O19" i="17"/>
  <c r="Y19" i="17" s="1"/>
  <c r="J25" i="18" s="1"/>
  <c r="K19" i="12"/>
  <c r="K22" i="12"/>
  <c r="E3" i="6"/>
  <c r="F3" i="5"/>
  <c r="K12" i="12"/>
  <c r="K3" i="12"/>
  <c r="I12" i="12" s="1"/>
  <c r="N9" i="12"/>
  <c r="L9" i="12"/>
  <c r="K8" i="12"/>
  <c r="K7" i="12"/>
  <c r="K4" i="9"/>
  <c r="T12" i="10"/>
  <c r="T16" i="10"/>
  <c r="K9" i="9"/>
  <c r="W17" i="10"/>
  <c r="P10" i="9"/>
  <c r="T17" i="10"/>
  <c r="L10" i="9"/>
  <c r="T15" i="10"/>
  <c r="K8" i="9"/>
  <c r="J23" i="13" l="1"/>
  <c r="J24" i="13" s="1"/>
  <c r="Y24" i="13" s="1"/>
  <c r="Y25" i="18"/>
  <c r="J24" i="18"/>
  <c r="Y24" i="18" s="1"/>
  <c r="J26" i="18"/>
  <c r="Y26" i="18" s="1"/>
  <c r="J23" i="18"/>
  <c r="Y23" i="18" s="1"/>
  <c r="S12" i="9"/>
  <c r="O12" i="9"/>
  <c r="K12" i="9"/>
  <c r="G18" i="5"/>
  <c r="C7" i="7"/>
  <c r="C8" i="7"/>
  <c r="C9" i="7"/>
  <c r="C10" i="7"/>
  <c r="C11" i="7"/>
  <c r="C12" i="7"/>
  <c r="C13" i="7"/>
  <c r="C14" i="7"/>
  <c r="C15" i="7"/>
  <c r="C16" i="7"/>
  <c r="C17" i="7"/>
  <c r="C18" i="7"/>
  <c r="J19" i="18" l="1"/>
  <c r="J22" i="13"/>
  <c r="Y22" i="13" s="1"/>
  <c r="Y23" i="13"/>
  <c r="J21" i="13"/>
  <c r="Y21" i="13" s="1"/>
  <c r="J21" i="18"/>
  <c r="O24" i="7"/>
  <c r="O25" i="7"/>
  <c r="O26" i="7"/>
  <c r="O27" i="7"/>
  <c r="O28" i="7"/>
  <c r="O29" i="7"/>
  <c r="O30" i="7"/>
  <c r="O31" i="7"/>
  <c r="O32" i="7"/>
  <c r="O23" i="7"/>
  <c r="L31" i="6"/>
  <c r="R31" i="6" s="1"/>
  <c r="L37" i="6"/>
  <c r="R37" i="6" s="1"/>
  <c r="L36" i="6"/>
  <c r="R36" i="6" s="1"/>
  <c r="L35" i="6"/>
  <c r="R35" i="6" s="1"/>
  <c r="L34" i="6"/>
  <c r="R34" i="6" s="1"/>
  <c r="L33" i="6"/>
  <c r="R33" i="6" s="1"/>
  <c r="L32" i="6"/>
  <c r="R32" i="6" s="1"/>
  <c r="L30" i="6"/>
  <c r="R30" i="6" s="1"/>
  <c r="L29" i="6"/>
  <c r="R29" i="6" s="1"/>
  <c r="L28" i="6"/>
  <c r="R28" i="6" s="1"/>
  <c r="L27" i="6"/>
  <c r="R27" i="6" s="1"/>
  <c r="L26" i="6"/>
  <c r="R26" i="6" s="1"/>
  <c r="I16" i="6"/>
  <c r="O16" i="6" s="1"/>
  <c r="I15" i="6"/>
  <c r="O15" i="6" s="1"/>
  <c r="G8" i="6"/>
  <c r="M8" i="6" s="1"/>
  <c r="AA8" i="6" s="1"/>
  <c r="E23" i="3"/>
  <c r="F3" i="3"/>
  <c r="O34" i="7" l="1"/>
  <c r="O35" i="7" s="1"/>
  <c r="J19" i="13"/>
  <c r="G8" i="15" s="1"/>
  <c r="G13" i="15" s="1"/>
  <c r="H30" i="15" s="1"/>
  <c r="R38" i="6"/>
  <c r="X27" i="15" l="1"/>
  <c r="I16" i="7"/>
  <c r="O16" i="7" s="1"/>
  <c r="I18" i="7"/>
  <c r="O18" i="7"/>
  <c r="I13" i="7"/>
  <c r="O13" i="7" s="1"/>
  <c r="I15" i="7"/>
  <c r="O15" i="7"/>
  <c r="I9" i="7"/>
  <c r="O9" i="7"/>
  <c r="I17" i="7"/>
  <c r="O17" i="7"/>
  <c r="I10" i="7"/>
  <c r="O10" i="7" s="1"/>
  <c r="I11" i="7"/>
  <c r="O11" i="7" s="1"/>
  <c r="I12" i="7"/>
  <c r="O12" i="7"/>
  <c r="I14" i="7"/>
  <c r="O14" i="7" s="1"/>
  <c r="I8" i="7"/>
  <c r="O8" i="7" s="1"/>
  <c r="I7" i="7"/>
  <c r="O7" i="7" s="1"/>
  <c r="C11" i="6"/>
  <c r="I11" i="6" s="1"/>
  <c r="O11" i="6" s="1"/>
  <c r="C12" i="6"/>
  <c r="I12" i="6" s="1"/>
  <c r="O12" i="6" s="1"/>
  <c r="C13" i="6"/>
  <c r="I13" i="6" s="1"/>
  <c r="O13" i="6" s="1"/>
  <c r="C14" i="6"/>
  <c r="I14" i="6" s="1"/>
  <c r="O14" i="6" s="1"/>
  <c r="C15" i="6"/>
  <c r="C16" i="6"/>
  <c r="C17" i="6"/>
  <c r="I17" i="6" s="1"/>
  <c r="C18" i="6"/>
  <c r="I18" i="6" s="1"/>
  <c r="O18" i="6" s="1"/>
  <c r="C19" i="6"/>
  <c r="I19" i="6" s="1"/>
  <c r="O19" i="6" s="1"/>
  <c r="C20" i="6"/>
  <c r="I20" i="6" s="1"/>
  <c r="O20" i="6" s="1"/>
  <c r="C21" i="6"/>
  <c r="I21" i="6" s="1"/>
  <c r="O21" i="6" s="1"/>
  <c r="C22" i="6"/>
  <c r="I22" i="6" s="1"/>
  <c r="O22" i="6" s="1"/>
  <c r="AA23" i="6" l="1"/>
  <c r="G17" i="5" s="1"/>
  <c r="O17" i="6"/>
  <c r="O23" i="6" s="1"/>
  <c r="AA21" i="6" s="1"/>
  <c r="AA24" i="6" s="1"/>
  <c r="O19" i="7"/>
  <c r="Y18" i="7"/>
  <c r="G19" i="5" s="1"/>
  <c r="Y35" i="7"/>
  <c r="Y34" i="7"/>
  <c r="G20" i="5" s="1"/>
  <c r="AA38" i="6"/>
  <c r="AA37" i="6"/>
  <c r="G28" i="5" l="1"/>
  <c r="Y19" i="7"/>
  <c r="D3" i="5"/>
  <c r="J23" i="1" l="1"/>
  <c r="J25" i="9"/>
  <c r="D3" i="3"/>
  <c r="J22" i="1" l="1"/>
  <c r="Y22" i="1" s="1"/>
  <c r="J21" i="1"/>
  <c r="Y21" i="1" s="1"/>
  <c r="J24" i="1"/>
  <c r="Y24" i="1" s="1"/>
  <c r="J26" i="9"/>
  <c r="Y26" i="9" s="1"/>
  <c r="J24" i="9"/>
  <c r="Y24" i="9" s="1"/>
  <c r="J23" i="9"/>
  <c r="Y23" i="9" s="1"/>
  <c r="Y25" i="9"/>
  <c r="Y23" i="1"/>
  <c r="J21" i="9" l="1"/>
  <c r="J19" i="9"/>
  <c r="J19" i="1"/>
  <c r="G8" i="5" s="1"/>
  <c r="G13" i="5" s="1"/>
  <c r="H30" i="5" s="1"/>
  <c r="X27" i="5" l="1"/>
</calcChain>
</file>

<file path=xl/sharedStrings.xml><?xml version="1.0" encoding="utf-8"?>
<sst xmlns="http://schemas.openxmlformats.org/spreadsheetml/2006/main" count="1335" uniqueCount="269">
  <si>
    <t>令和</t>
    <rPh sb="0" eb="2">
      <t>レイワ</t>
    </rPh>
    <phoneticPr fontId="2"/>
  </si>
  <si>
    <t>年度</t>
    <rPh sb="0" eb="2">
      <t>ネンド</t>
    </rPh>
    <phoneticPr fontId="2"/>
  </si>
  <si>
    <t>高齢者ふれあいサロン事業助成金交付申請書</t>
    <phoneticPr fontId="2"/>
  </si>
  <si>
    <t>日</t>
  </si>
  <si>
    <t>日</t>
    <rPh sb="0" eb="1">
      <t>ニチ</t>
    </rPh>
    <phoneticPr fontId="2"/>
  </si>
  <si>
    <t>月</t>
  </si>
  <si>
    <t>月</t>
    <rPh sb="0" eb="1">
      <t>ガツ</t>
    </rPh>
    <phoneticPr fontId="2"/>
  </si>
  <si>
    <t>年</t>
    <rPh sb="0" eb="1">
      <t>ネン</t>
    </rPh>
    <phoneticPr fontId="2"/>
  </si>
  <si>
    <t>　名取市長　あて</t>
    <rPh sb="1" eb="4">
      <t>ナトリシ</t>
    </rPh>
    <rPh sb="4" eb="5">
      <t>チョウ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</si>
  <si>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</si>
  <si>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</si>
  <si>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住　所</t>
    <rPh sb="0" eb="1">
      <t>ジュウ</t>
    </rPh>
    <rPh sb="2" eb="3">
      <t>ショ</t>
    </rPh>
    <phoneticPr fontId="2"/>
  </si>
  <si>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</si>
  <si>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</si>
  <si>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（役職名および氏名）</t>
    <rPh sb="1" eb="4">
      <t>ヤクショクメイ</t>
    </rPh>
    <rPh sb="7" eb="9">
      <t>シメイ</t>
    </rPh>
    <phoneticPr fontId="2"/>
  </si>
  <si>
    <t>電　話</t>
    <rPh sb="0" eb="1">
      <t>デン</t>
    </rPh>
    <rPh sb="2" eb="3">
      <t>ハナシ</t>
    </rPh>
    <phoneticPr fontId="2"/>
  </si>
  <si>
    <t>－</t>
    <phoneticPr fontId="2"/>
  </si>
  <si>
    <t>※代表者以外が記入の場合は代表者の印を押印してください。</t>
    <phoneticPr fontId="2"/>
  </si>
  <si>
    <t>記</t>
    <rPh sb="0" eb="1">
      <t>キ</t>
    </rPh>
    <phoneticPr fontId="2"/>
  </si>
  <si>
    <t>助成金申請額</t>
    <rPh sb="0" eb="3">
      <t>ジョセイキン</t>
    </rPh>
    <rPh sb="3" eb="5">
      <t>シンセイ</t>
    </rPh>
    <rPh sb="5" eb="6">
      <t>ガク</t>
    </rPh>
    <phoneticPr fontId="2"/>
  </si>
  <si>
    <t>円</t>
    <rPh sb="0" eb="1">
      <t>エン</t>
    </rPh>
    <phoneticPr fontId="2"/>
  </si>
  <si>
    <t>（内訳）</t>
    <rPh sb="1" eb="3">
      <t>ウチワケ</t>
    </rPh>
    <phoneticPr fontId="2"/>
  </si>
  <si>
    <t>賃借料または使用料</t>
  </si>
  <si>
    <t>光熱水費</t>
  </si>
  <si>
    <t>運営費</t>
  </si>
  <si>
    <t>開設準備費</t>
  </si>
  <si>
    <t>１</t>
    <phoneticPr fontId="2"/>
  </si>
  <si>
    <t>２</t>
    <phoneticPr fontId="2"/>
  </si>
  <si>
    <t>添付書類</t>
    <rPh sb="0" eb="4">
      <t>テンプショルイ</t>
    </rPh>
    <phoneticPr fontId="2"/>
  </si>
  <si>
    <t>（１）高齢者ふれあいサロン事業計画書</t>
    <phoneticPr fontId="2"/>
  </si>
  <si>
    <t>（２）高齢者ふれあいサロン事業収支予算書</t>
  </si>
  <si>
    <t>（４）団体の規約または目的、組織及び運営の方法を示す書類</t>
  </si>
  <si>
    <t>（５）団体の前年度の事業内容及び決算状況を示す書類</t>
  </si>
  <si>
    <t>（６）団体の今年度の事業内容及び予算状況を示す書類</t>
  </si>
  <si>
    <t>（７）役員名簿</t>
  </si>
  <si>
    <t>添付書類（１）</t>
    <rPh sb="0" eb="4">
      <t>テンプショルイ</t>
    </rPh>
    <phoneticPr fontId="2"/>
  </si>
  <si>
    <t>高齢者ふれあいサロン事業計画書</t>
    <phoneticPr fontId="2"/>
  </si>
  <si>
    <t>（施設の名称）</t>
    <rPh sb="1" eb="3">
      <t>シセツ</t>
    </rPh>
    <rPh sb="4" eb="6">
      <t>メイショウ</t>
    </rPh>
    <phoneticPr fontId="2"/>
  </si>
  <si>
    <t>名取市</t>
    <rPh sb="0" eb="3">
      <t>ナトリシ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</si>
  <si>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</si>
  <si>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</si>
  <si>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設置
場所</t>
    <rPh sb="0" eb="2">
      <t>セッチ</t>
    </rPh>
    <rPh sb="3" eb="5">
      <t>バショ</t>
    </rPh>
    <phoneticPr fontId="2"/>
  </si>
  <si>
    <t>開館
日時</t>
    <rPh sb="0" eb="2">
      <t>カイカン</t>
    </rPh>
    <rPh sb="3" eb="5">
      <t>ニチジ</t>
    </rPh>
    <phoneticPr fontId="2"/>
  </si>
  <si>
    <t>・</t>
    <phoneticPr fontId="2"/>
  </si>
  <si>
    <t>週</t>
    <rPh sb="0" eb="1">
      <t>シュウ</t>
    </rPh>
    <phoneticPr fontId="2"/>
  </si>
  <si>
    <t>曜日</t>
    <rPh sb="0" eb="2">
      <t>ヨウビ</t>
    </rPh>
    <phoneticPr fontId="2"/>
  </si>
  <si>
    <t>：</t>
    <phoneticPr fontId="2"/>
  </si>
  <si>
    <t>～</t>
    <phoneticPr fontId="2"/>
  </si>
  <si>
    <t>４</t>
    <phoneticPr fontId="2"/>
  </si>
  <si>
    <t>５</t>
    <phoneticPr fontId="2"/>
  </si>
  <si>
    <t>６</t>
  </si>
  <si>
    <t>７</t>
  </si>
  <si>
    <t>８</t>
  </si>
  <si>
    <t>９</t>
  </si>
  <si>
    <t>１</t>
    <phoneticPr fontId="2"/>
  </si>
  <si>
    <t>３</t>
    <phoneticPr fontId="2"/>
  </si>
  <si>
    <t>計</t>
    <rPh sb="0" eb="1">
      <t>ケイ</t>
    </rPh>
    <phoneticPr fontId="2"/>
  </si>
  <si>
    <t>月</t>
    <rPh sb="0" eb="1">
      <t>ツキ</t>
    </rPh>
    <phoneticPr fontId="2"/>
  </si>
  <si>
    <t>事業内容</t>
    <rPh sb="0" eb="2">
      <t>ジギョウ</t>
    </rPh>
    <rPh sb="2" eb="4">
      <t>ナイヨウ</t>
    </rPh>
    <phoneticPr fontId="2"/>
  </si>
  <si>
    <t>責任者</t>
    <rPh sb="0" eb="3">
      <t>セキニンシャ</t>
    </rPh>
    <phoneticPr fontId="2"/>
  </si>
  <si>
    <t>氏名</t>
    <rPh sb="0" eb="2">
      <t>シメイ</t>
    </rPh>
    <phoneticPr fontId="2"/>
  </si>
  <si>
    <t>鍵の
管理者</t>
    <rPh sb="0" eb="1">
      <t>カギ</t>
    </rPh>
    <rPh sb="3" eb="6">
      <t>カンリシャ</t>
    </rPh>
    <phoneticPr fontId="2"/>
  </si>
  <si>
    <t>電話番号</t>
    <rPh sb="0" eb="4">
      <t>デンワバンゴウ</t>
    </rPh>
    <phoneticPr fontId="2"/>
  </si>
  <si>
    <t>-</t>
    <phoneticPr fontId="2"/>
  </si>
  <si>
    <t>参加
高齢者</t>
    <rPh sb="0" eb="2">
      <t>サンカ</t>
    </rPh>
    <rPh sb="3" eb="6">
      <t>コウレイシャ</t>
    </rPh>
    <phoneticPr fontId="2"/>
  </si>
  <si>
    <t>対象の地域</t>
    <rPh sb="0" eb="2">
      <t>タイショウ</t>
    </rPh>
    <rPh sb="3" eb="5">
      <t>チイキ</t>
    </rPh>
    <phoneticPr fontId="2"/>
  </si>
  <si>
    <t>無</t>
    <rPh sb="0" eb="1">
      <t>ナ</t>
    </rPh>
    <phoneticPr fontId="2"/>
  </si>
  <si>
    <t>地域</t>
    <rPh sb="0" eb="2">
      <t>チイキ</t>
    </rPh>
    <phoneticPr fontId="2"/>
  </si>
  <si>
    <t>参加者</t>
    <rPh sb="0" eb="3">
      <t>サンカシャ</t>
    </rPh>
    <phoneticPr fontId="2"/>
  </si>
  <si>
    <t>人程度</t>
    <rPh sb="0" eb="1">
      <t>ニン</t>
    </rPh>
    <rPh sb="1" eb="3">
      <t>テイド</t>
    </rPh>
    <phoneticPr fontId="2"/>
  </si>
  <si>
    <t>参加費</t>
    <rPh sb="0" eb="3">
      <t>サンカヒ</t>
    </rPh>
    <phoneticPr fontId="2"/>
  </si>
  <si>
    <t>有</t>
    <rPh sb="0" eb="1">
      <t>ア</t>
    </rPh>
    <phoneticPr fontId="2"/>
  </si>
  <si>
    <t>（</t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</si>
  <si>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</si>
  <si>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</si>
  <si>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１回</t>
    <rPh sb="1" eb="2">
      <t>カイ</t>
    </rPh>
    <phoneticPr fontId="2"/>
  </si>
  <si>
    <t>）</t>
    <phoneticPr fontId="2"/>
  </si>
  <si>
    <t>円程度</t>
    <rPh sb="0" eb="1">
      <t>エン</t>
    </rPh>
    <rPh sb="1" eb="3">
      <t>テイド</t>
    </rPh>
    <phoneticPr fontId="2"/>
  </si>
  <si>
    <t>無</t>
    <rPh sb="0" eb="1">
      <t>ナシ</t>
    </rPh>
    <phoneticPr fontId="2"/>
  </si>
  <si>
    <t>添付書類（２）</t>
    <rPh sb="0" eb="4">
      <t>テンプショルイ</t>
    </rPh>
    <phoneticPr fontId="2"/>
  </si>
  <si>
    <t>高齢者ふれあいサロン事業収支予算書</t>
    <rPh sb="12" eb="14">
      <t>シュウシ</t>
    </rPh>
    <rPh sb="14" eb="17">
      <t>ヨサンショ</t>
    </rPh>
    <phoneticPr fontId="2"/>
  </si>
  <si>
    <t>１　収入</t>
    <rPh sb="2" eb="4">
      <t>シュウニュウ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</si>
  <si>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</si>
  <si>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</si>
  <si>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内容</t>
    <rPh sb="0" eb="2">
      <t>ナイヨウ</t>
    </rPh>
    <phoneticPr fontId="2"/>
  </si>
  <si>
    <t>繰越金</t>
    <rPh sb="0" eb="3">
      <t>クリコシキン</t>
    </rPh>
    <phoneticPr fontId="2"/>
  </si>
  <si>
    <t>助成金</t>
    <rPh sb="0" eb="3">
      <t>ジョセイキン</t>
    </rPh>
    <phoneticPr fontId="2"/>
  </si>
  <si>
    <t>）</t>
    <phoneticPr fontId="2"/>
  </si>
  <si>
    <t>２　支出</t>
    <rPh sb="2" eb="4">
      <t>シシュツ</t>
    </rPh>
    <phoneticPr fontId="2"/>
  </si>
  <si>
    <t>添付書類（３）</t>
    <rPh sb="0" eb="4">
      <t>テンプショルイ</t>
    </rPh>
    <phoneticPr fontId="2"/>
  </si>
  <si>
    <t>（１）月額の場合</t>
    <phoneticPr fontId="2"/>
  </si>
  <si>
    <t>円</t>
    <rPh sb="0" eb="1">
      <t>エン</t>
    </rPh>
    <phoneticPr fontId="2"/>
  </si>
  <si>
    <t>備考</t>
    <rPh sb="0" eb="2">
      <t>ビコウ</t>
    </rPh>
    <phoneticPr fontId="2"/>
  </si>
  <si>
    <t>（２）使用料の場合</t>
  </si>
  <si>
    <t>月</t>
    <rPh sb="0" eb="1">
      <t>ツキ</t>
    </rPh>
    <phoneticPr fontId="2"/>
  </si>
  <si>
    <t>４</t>
  </si>
  <si>
    <t>５</t>
  </si>
  <si>
    <t>１</t>
  </si>
  <si>
    <t>２</t>
  </si>
  <si>
    <t>３</t>
  </si>
  <si>
    <t>開館日数</t>
    <rPh sb="0" eb="2">
      <t>カイカン</t>
    </rPh>
    <rPh sb="2" eb="4">
      <t>ニッスウ</t>
    </rPh>
    <phoneticPr fontId="2"/>
  </si>
  <si>
    <t>日</t>
    <rPh sb="0" eb="1">
      <t>ニチ</t>
    </rPh>
    <phoneticPr fontId="2"/>
  </si>
  <si>
    <t>助成額計</t>
    <rPh sb="0" eb="3">
      <t>ジョセイガク</t>
    </rPh>
    <rPh sb="3" eb="4">
      <t>ケイ</t>
    </rPh>
    <phoneticPr fontId="2"/>
  </si>
  <si>
    <t>(a)（b）
いずれか
小さい方
(c)</t>
    <rPh sb="12" eb="13">
      <t>チイ</t>
    </rPh>
    <rPh sb="15" eb="16">
      <t>ホウ</t>
    </rPh>
    <phoneticPr fontId="2"/>
  </si>
  <si>
    <t>月額
(a)</t>
    <rPh sb="0" eb="2">
      <t>ゲツガク</t>
    </rPh>
    <phoneticPr fontId="2"/>
  </si>
  <si>
    <t>助成
限度額
(b)</t>
    <rPh sb="0" eb="2">
      <t>ジョセイ</t>
    </rPh>
    <rPh sb="3" eb="5">
      <t>ゲンド</t>
    </rPh>
    <rPh sb="5" eb="6">
      <t>ガク</t>
    </rPh>
    <phoneticPr fontId="2"/>
  </si>
  <si>
    <t>月数
(d)</t>
    <rPh sb="0" eb="2">
      <t>ツキスウ</t>
    </rPh>
    <phoneticPr fontId="2"/>
  </si>
  <si>
    <t>助成額
(c)×(d)</t>
    <rPh sb="0" eb="3">
      <t>ジョセイガク</t>
    </rPh>
    <phoneticPr fontId="2"/>
  </si>
  <si>
    <t>助成額
(g)（h）
いずれか
小さい方</t>
    <rPh sb="0" eb="3">
      <t>ジョセイガク</t>
    </rPh>
    <rPh sb="19" eb="20">
      <t>ホウ</t>
    </rPh>
    <phoneticPr fontId="2"/>
  </si>
  <si>
    <t xml:space="preserve">月
</t>
    <rPh sb="0" eb="1">
      <t>ツキ</t>
    </rPh>
    <phoneticPr fontId="2"/>
  </si>
  <si>
    <t>開館日数
(e)</t>
    <rPh sb="0" eb="2">
      <t>カイカン</t>
    </rPh>
    <rPh sb="2" eb="4">
      <t>ニッスウ</t>
    </rPh>
    <phoneticPr fontId="2"/>
  </si>
  <si>
    <t>使用料/回
(f)</t>
    <rPh sb="0" eb="3">
      <t>シヨウリョウ</t>
    </rPh>
    <rPh sb="4" eb="5">
      <t>カイ</t>
    </rPh>
    <phoneticPr fontId="2"/>
  </si>
  <si>
    <t>助成
限度額
(h)</t>
    <rPh sb="0" eb="2">
      <t>ジョセイ</t>
    </rPh>
    <rPh sb="3" eb="5">
      <t>ゲンド</t>
    </rPh>
    <rPh sb="5" eb="6">
      <t>ガク</t>
    </rPh>
    <phoneticPr fontId="2"/>
  </si>
  <si>
    <t>電気料
(i)</t>
    <rPh sb="0" eb="2">
      <t>デンキ</t>
    </rPh>
    <rPh sb="2" eb="3">
      <t>リョウ</t>
    </rPh>
    <phoneticPr fontId="2"/>
  </si>
  <si>
    <t>上下
水道料
(j)</t>
    <rPh sb="0" eb="2">
      <t>ジョウゲ</t>
    </rPh>
    <rPh sb="3" eb="5">
      <t>スイドウ</t>
    </rPh>
    <rPh sb="5" eb="6">
      <t>リョウ</t>
    </rPh>
    <phoneticPr fontId="2"/>
  </si>
  <si>
    <t>ガス・
燃料代
(k)</t>
    <rPh sb="4" eb="7">
      <t>ネンリョウダイ</t>
    </rPh>
    <phoneticPr fontId="2"/>
  </si>
  <si>
    <t>助成
限度額
(m)</t>
    <rPh sb="0" eb="2">
      <t>ジョセイ</t>
    </rPh>
    <rPh sb="3" eb="5">
      <t>ゲンド</t>
    </rPh>
    <rPh sb="5" eb="6">
      <t>ガク</t>
    </rPh>
    <phoneticPr fontId="2"/>
  </si>
  <si>
    <t>助成額
(l)(m)
いずれか
小さい方</t>
    <rPh sb="19" eb="20">
      <t>ホウ</t>
    </rPh>
    <phoneticPr fontId="2"/>
  </si>
  <si>
    <t>(i)(j)(k)
計
(l)</t>
    <rPh sb="10" eb="11">
      <t>ケイ</t>
    </rPh>
    <phoneticPr fontId="2"/>
  </si>
  <si>
    <t>(e)×(f)
計
(g)</t>
    <rPh sb="8" eb="9">
      <t>ケイ</t>
    </rPh>
    <phoneticPr fontId="2"/>
  </si>
  <si>
    <t>３　運営費</t>
    <rPh sb="2" eb="5">
      <t>ウンエイヒ</t>
    </rPh>
    <phoneticPr fontId="2"/>
  </si>
  <si>
    <t>開館日数
(n)</t>
    <rPh sb="0" eb="2">
      <t>カイカン</t>
    </rPh>
    <rPh sb="2" eb="4">
      <t>ニッスウ</t>
    </rPh>
    <phoneticPr fontId="2"/>
  </si>
  <si>
    <t>(n)×(o)
計
(p)</t>
    <rPh sb="8" eb="9">
      <t>ケイ</t>
    </rPh>
    <phoneticPr fontId="2"/>
  </si>
  <si>
    <t>助成
限度額
(q)</t>
    <rPh sb="0" eb="2">
      <t>ジョセイ</t>
    </rPh>
    <rPh sb="3" eb="5">
      <t>ゲンド</t>
    </rPh>
    <rPh sb="5" eb="6">
      <t>ガク</t>
    </rPh>
    <phoneticPr fontId="2"/>
  </si>
  <si>
    <t>助成額
(p)（q）
いずれか
小さい方</t>
    <rPh sb="0" eb="3">
      <t>ジョセイガク</t>
    </rPh>
    <rPh sb="19" eb="20">
      <t>ホウ</t>
    </rPh>
    <phoneticPr fontId="2"/>
  </si>
  <si>
    <t>合　　計</t>
    <rPh sb="0" eb="1">
      <t>ア</t>
    </rPh>
    <rPh sb="3" eb="4">
      <t>ケイ</t>
    </rPh>
    <phoneticPr fontId="2"/>
  </si>
  <si>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</si>
  <si>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</si>
  <si>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</si>
  <si>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品名</t>
    <rPh sb="0" eb="2">
      <t>ヒンメイ</t>
    </rPh>
    <phoneticPr fontId="2"/>
  </si>
  <si>
    <t xml:space="preserve">  名取市以外（</t>
    <rPh sb="2" eb="5">
      <t>ナトリシ</t>
    </rPh>
    <rPh sb="5" eb="7">
      <t>イガイ</t>
    </rPh>
    <phoneticPr fontId="2"/>
  </si>
  <si>
    <t>１　賃借料又は使用料</t>
    <phoneticPr fontId="2"/>
  </si>
  <si>
    <t>賃借料又は使用料</t>
    <phoneticPr fontId="2"/>
  </si>
  <si>
    <t>３　収入支出差引残金</t>
    <rPh sb="2" eb="4">
      <t>シュウニュウ</t>
    </rPh>
    <rPh sb="4" eb="6">
      <t>シシュツ</t>
    </rPh>
    <rPh sb="6" eb="8">
      <t>サシヒキ</t>
    </rPh>
    <rPh sb="8" eb="10">
      <t>ザンキン</t>
    </rPh>
    <phoneticPr fontId="2"/>
  </si>
  <si>
    <t>２　光熱水費</t>
    <rPh sb="2" eb="6">
      <t>コウネツスイヒ</t>
    </rPh>
    <phoneticPr fontId="2"/>
  </si>
  <si>
    <t>光熱水費</t>
    <rPh sb="0" eb="4">
      <t>コウネツスイヒ</t>
    </rPh>
    <phoneticPr fontId="2"/>
  </si>
  <si>
    <t>運営費</t>
    <rPh sb="0" eb="3">
      <t>ウンエイヒ</t>
    </rPh>
    <phoneticPr fontId="2"/>
  </si>
  <si>
    <t>開設準備費</t>
    <phoneticPr fontId="2"/>
  </si>
  <si>
    <t>補助金等</t>
    <rPh sb="0" eb="3">
      <t>ホジョキン</t>
    </rPh>
    <rPh sb="3" eb="4">
      <t>トウ</t>
    </rPh>
    <phoneticPr fontId="2"/>
  </si>
  <si>
    <t>　下記のとおり高齢者ふれあいサロン事業を実施するので、名取市高齢者ふれあいサロン事業助成金交付要綱第７条の規定により、関係書類を添えて助成金の交付を申請します。</t>
    <phoneticPr fontId="2"/>
  </si>
  <si>
    <t xml:space="preserve">  名取市高齢者ふれあいサロン事業助成金</t>
    <rPh sb="2" eb="5">
      <t>ナトリシ</t>
    </rPh>
    <rPh sb="5" eb="8">
      <t>コウレイシャ</t>
    </rPh>
    <rPh sb="15" eb="17">
      <t>ジギョウ</t>
    </rPh>
    <rPh sb="17" eb="19">
      <t>ジョセイ</t>
    </rPh>
    <rPh sb="19" eb="20">
      <t>キン</t>
    </rPh>
    <phoneticPr fontId="2"/>
  </si>
  <si>
    <t>開催
予定</t>
    <rPh sb="0" eb="2">
      <t>カイサイ</t>
    </rPh>
    <rPh sb="3" eb="5">
      <t>ヨテイ</t>
    </rPh>
    <phoneticPr fontId="2"/>
  </si>
  <si>
    <t>円</t>
  </si>
  <si>
    <t>円</t>
    <rPh sb="0" eb="1">
      <t>エン</t>
    </rPh>
    <phoneticPr fontId="2"/>
  </si>
  <si>
    <t>高齢者ふれあいサロン事業助成金概算払申請書</t>
    <rPh sb="15" eb="17">
      <t>ガイサン</t>
    </rPh>
    <rPh sb="17" eb="18">
      <t>バラ</t>
    </rPh>
    <phoneticPr fontId="2"/>
  </si>
  <si>
    <t>助成金交付決定額</t>
    <phoneticPr fontId="2"/>
  </si>
  <si>
    <t>概算払申請額</t>
    <rPh sb="0" eb="2">
      <t>ガイサン</t>
    </rPh>
    <rPh sb="2" eb="3">
      <t>バライ</t>
    </rPh>
    <rPh sb="3" eb="5">
      <t>シンセイ</t>
    </rPh>
    <rPh sb="5" eb="6">
      <t>ガク</t>
    </rPh>
    <phoneticPr fontId="2"/>
  </si>
  <si>
    <t>概算払を必要とする理由</t>
    <rPh sb="0" eb="2">
      <t>ガイサン</t>
    </rPh>
    <rPh sb="2" eb="3">
      <t>バライ</t>
    </rPh>
    <rPh sb="4" eb="6">
      <t>ヒツヨウ</t>
    </rPh>
    <rPh sb="9" eb="11">
      <t>リユウ</t>
    </rPh>
    <phoneticPr fontId="2"/>
  </si>
  <si>
    <t>　　　　事業を実施するための費用が不足しており、助成金をその費用に
　　　充てる必要があるため。</t>
    <phoneticPr fontId="2"/>
  </si>
  <si>
    <t>請</t>
  </si>
  <si>
    <t>求</t>
  </si>
  <si>
    <t>書</t>
  </si>
  <si>
    <t>金　額</t>
    <phoneticPr fontId="21"/>
  </si>
  <si>
    <t>百</t>
  </si>
  <si>
    <t>十</t>
  </si>
  <si>
    <t>億</t>
  </si>
  <si>
    <t>千</t>
  </si>
  <si>
    <t>万</t>
  </si>
  <si>
    <t>高齢者ふれあいサロン事業助成金</t>
    <rPh sb="0" eb="3">
      <t>コウレイシャ</t>
    </rPh>
    <rPh sb="10" eb="12">
      <t>ジギョウ</t>
    </rPh>
    <rPh sb="12" eb="15">
      <t>ジョセイキン</t>
    </rPh>
    <phoneticPr fontId="21"/>
  </si>
  <si>
    <t>として上記の金額を請求します｡</t>
  </si>
  <si>
    <t>年</t>
  </si>
  <si>
    <t>　名取市長　あて</t>
    <phoneticPr fontId="21"/>
  </si>
  <si>
    <t>▼</t>
    <phoneticPr fontId="21"/>
  </si>
  <si>
    <t>登録者はコード番号を必ず記入してください。</t>
    <rPh sb="0" eb="3">
      <t>トウロクシャ</t>
    </rPh>
    <rPh sb="7" eb="9">
      <t>バンゴウ</t>
    </rPh>
    <rPh sb="10" eb="11">
      <t>カナラ</t>
    </rPh>
    <rPh sb="12" eb="14">
      <t>キニュウ</t>
    </rPh>
    <phoneticPr fontId="21"/>
  </si>
  <si>
    <t>▼</t>
    <phoneticPr fontId="21"/>
  </si>
  <si>
    <t>未登録者なので下記のとおり振込願います｡</t>
  </si>
  <si>
    <t>債権者ｺｰﾄﾞ</t>
  </si>
  <si>
    <t>金融機関</t>
  </si>
  <si>
    <t>口座種類</t>
  </si>
  <si>
    <t>普通</t>
  </si>
  <si>
    <t>口座</t>
  </si>
  <si>
    <t>当座</t>
  </si>
  <si>
    <t>番号</t>
  </si>
  <si>
    <t>内</t>
  </si>
  <si>
    <t>容</t>
  </si>
  <si>
    <t>高齢者ふれあいサロン事業助成金</t>
    <phoneticPr fontId="21"/>
  </si>
  <si>
    <t>円</t>
    <rPh sb="0" eb="1">
      <t>エン</t>
    </rPh>
    <phoneticPr fontId="21"/>
  </si>
  <si>
    <t>名取市指令第　　　　　号</t>
  </si>
  <si>
    <t>既請求額</t>
  </si>
  <si>
    <t>今回請求額（ 概算払 ・ 確定払 ）として</t>
    <rPh sb="0" eb="2">
      <t>コンカイ</t>
    </rPh>
    <rPh sb="2" eb="4">
      <t>セイキュウ</t>
    </rPh>
    <rPh sb="4" eb="5">
      <t>ガク</t>
    </rPh>
    <rPh sb="7" eb="9">
      <t>ガイサン</t>
    </rPh>
    <rPh sb="9" eb="10">
      <t>バライ</t>
    </rPh>
    <rPh sb="13" eb="15">
      <t>カクテイ</t>
    </rPh>
    <rPh sb="15" eb="16">
      <t>バラ</t>
    </rPh>
    <phoneticPr fontId="21"/>
  </si>
  <si>
    <t>科　目</t>
    <phoneticPr fontId="21"/>
  </si>
  <si>
    <t>款</t>
  </si>
  <si>
    <t>項</t>
  </si>
  <si>
    <t>目</t>
  </si>
  <si>
    <t>細目</t>
    <rPh sb="0" eb="2">
      <t>サイモク</t>
    </rPh>
    <phoneticPr fontId="21"/>
  </si>
  <si>
    <t>細々目</t>
    <rPh sb="0" eb="2">
      <t>ホソボソ</t>
    </rPh>
    <rPh sb="2" eb="3">
      <t>メ</t>
    </rPh>
    <phoneticPr fontId="21"/>
  </si>
  <si>
    <t>節</t>
  </si>
  <si>
    <t>細節</t>
  </si>
  <si>
    <t>決裁</t>
  </si>
  <si>
    <t>標　題</t>
    <phoneticPr fontId="21"/>
  </si>
  <si>
    <t>検収者</t>
  </si>
  <si>
    <t>　　　　　　　　　　　　　　　　　　　　　</t>
    <phoneticPr fontId="21"/>
  </si>
  <si>
    <t>摘　要</t>
    <phoneticPr fontId="21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</si>
  <si>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phoneticPr fontId="2"/>
  </si>
  <si>
    <t>住所</t>
    <rPh sb="0" eb="1">
      <t>ジュウ</t>
    </rPh>
    <rPh sb="1" eb="2">
      <t>ショ</t>
    </rPh>
    <phoneticPr fontId="21"/>
  </si>
  <si>
    <t>代表者</t>
    <rPh sb="0" eb="3">
      <t>ダイヒョウシャ</t>
    </rPh>
    <phoneticPr fontId="21"/>
  </si>
  <si>
    <t>委　任　状</t>
    <rPh sb="0" eb="1">
      <t>イ</t>
    </rPh>
    <rPh sb="2" eb="3">
      <t>ニン</t>
    </rPh>
    <rPh sb="4" eb="5">
      <t>ジョウ</t>
    </rPh>
    <phoneticPr fontId="2"/>
  </si>
  <si>
    <t>㊞</t>
    <phoneticPr fontId="2"/>
  </si>
  <si>
    <t>委任者</t>
    <rPh sb="0" eb="2">
      <t>イニン</t>
    </rPh>
    <rPh sb="2" eb="3">
      <t>シャ</t>
    </rPh>
    <phoneticPr fontId="2"/>
  </si>
  <si>
    <t>　私は、下記の者に対し、</t>
    <phoneticPr fontId="2"/>
  </si>
  <si>
    <t>の受領に関する一切の権限を委任します。</t>
    <phoneticPr fontId="2"/>
  </si>
  <si>
    <t>年度高齢者ふれあいサロン事業助成金</t>
    <phoneticPr fontId="2"/>
  </si>
  <si>
    <t>氏　名</t>
    <rPh sb="0" eb="1">
      <t>シ</t>
    </rPh>
    <rPh sb="2" eb="3">
      <t>ナ</t>
    </rPh>
    <phoneticPr fontId="2"/>
  </si>
  <si>
    <t>受任者</t>
    <rPh sb="0" eb="2">
      <t>ジュニン</t>
    </rPh>
    <rPh sb="2" eb="3">
      <t>シャ</t>
    </rPh>
    <phoneticPr fontId="2"/>
  </si>
  <si>
    <t>振込先</t>
    <rPh sb="0" eb="3">
      <t>フリコミサキ</t>
    </rPh>
    <phoneticPr fontId="2"/>
  </si>
  <si>
    <t>金融機関</t>
    <rPh sb="0" eb="2">
      <t>キンユウ</t>
    </rPh>
    <rPh sb="2" eb="4">
      <t>キカン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</si>
  <si>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</si>
  <si>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</si>
  <si>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</si>
  <si>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普通</t>
    <rPh sb="0" eb="2">
      <t>フツウ</t>
    </rPh>
    <phoneticPr fontId="2"/>
  </si>
  <si>
    <t>（役職名および氏名）</t>
    <phoneticPr fontId="2"/>
  </si>
  <si>
    <t>㊞</t>
    <phoneticPr fontId="2"/>
  </si>
  <si>
    <t>サロン事業助成金交付要綱第１２条の規定により、概算払による交付を申請します。</t>
    <phoneticPr fontId="2"/>
  </si>
  <si>
    <t>年度高齢者ふれあいサロン事業助成金について、名取市高齢者ふれあい</t>
    <phoneticPr fontId="2"/>
  </si>
  <si>
    <t>　　年　　月　　日付け名取市指令第　　　号で交付の決定を受けた、</t>
    <phoneticPr fontId="2"/>
  </si>
  <si>
    <t>○</t>
  </si>
  <si>
    <t>○</t>
    <phoneticPr fontId="2"/>
  </si>
  <si>
    <t>名取市○○○○丁目○番○号</t>
    <rPh sb="0" eb="3">
      <t>ナトリシ</t>
    </rPh>
    <rPh sb="7" eb="9">
      <t>チョウメ</t>
    </rPh>
    <rPh sb="10" eb="11">
      <t>バン</t>
    </rPh>
    <rPh sb="12" eb="13">
      <t>ゴウ</t>
    </rPh>
    <phoneticPr fontId="2"/>
  </si>
  <si>
    <t>○○○○会</t>
    <rPh sb="4" eb="5">
      <t>カイ</t>
    </rPh>
    <phoneticPr fontId="2"/>
  </si>
  <si>
    <t>会長</t>
    <rPh sb="0" eb="2">
      <t>カイチョウ</t>
    </rPh>
    <phoneticPr fontId="2"/>
  </si>
  <si>
    <t>○○　○○</t>
    <phoneticPr fontId="2"/>
  </si>
  <si>
    <t>000</t>
    <phoneticPr fontId="2"/>
  </si>
  <si>
    <t>0000</t>
    <phoneticPr fontId="2"/>
  </si>
  <si>
    <t>名取市○○○○丁目○番○号</t>
    <phoneticPr fontId="2"/>
  </si>
  <si>
    <t>○○○○丁目○番○号</t>
    <phoneticPr fontId="2"/>
  </si>
  <si>
    <t>○○○○会館</t>
    <rPh sb="4" eb="6">
      <t>カイカン</t>
    </rPh>
    <phoneticPr fontId="2"/>
  </si>
  <si>
    <t>1～4</t>
    <phoneticPr fontId="2"/>
  </si>
  <si>
    <t>体操、将棋、手芸、茶話会　他</t>
  </si>
  <si>
    <t>名取市○○○○丁目○番○号</t>
    <rPh sb="0" eb="3">
      <t>ナトリシ</t>
    </rPh>
    <phoneticPr fontId="2"/>
  </si>
  <si>
    <t>0000</t>
    <phoneticPr fontId="2"/>
  </si>
  <si>
    <t>○○　○○</t>
    <phoneticPr fontId="2"/>
  </si>
  <si>
    <t>000</t>
    <phoneticPr fontId="2"/>
  </si>
  <si>
    <t>○○</t>
    <phoneticPr fontId="2"/>
  </si>
  <si>
    <t>毎週　・　第</t>
    <rPh sb="0" eb="2">
      <t>マイシュウ</t>
    </rPh>
    <rPh sb="5" eb="6">
      <t>ダイ</t>
    </rPh>
    <phoneticPr fontId="2"/>
  </si>
  <si>
    <t>暖房使用料</t>
    <rPh sb="0" eb="2">
      <t>ダンボウ</t>
    </rPh>
    <rPh sb="2" eb="5">
      <t>シヨウリョウ</t>
    </rPh>
    <phoneticPr fontId="2"/>
  </si>
  <si>
    <t>○・○</t>
    <phoneticPr fontId="2"/>
  </si>
  <si>
    <t>看板</t>
    <rPh sb="0" eb="2">
      <t>カンバン</t>
    </rPh>
    <phoneticPr fontId="2"/>
  </si>
  <si>
    <t>電気ポット</t>
    <rPh sb="0" eb="2">
      <t>デンキ</t>
    </rPh>
    <phoneticPr fontId="2"/>
  </si>
  <si>
    <t>テーブル</t>
    <phoneticPr fontId="2"/>
  </si>
  <si>
    <t>座布団</t>
    <rPh sb="0" eb="3">
      <t>ザブトン</t>
    </rPh>
    <phoneticPr fontId="2"/>
  </si>
  <si>
    <t>体操DVD</t>
    <rPh sb="0" eb="2">
      <t>タイソウ</t>
    </rPh>
    <phoneticPr fontId="2"/>
  </si>
  <si>
    <t>将棋盤</t>
    <rPh sb="0" eb="3">
      <t>ショウギバン</t>
    </rPh>
    <phoneticPr fontId="2"/>
  </si>
  <si>
    <t>○○町内会から補助</t>
    <rPh sb="2" eb="5">
      <t>チョウナイカイ</t>
    </rPh>
    <rPh sb="7" eb="9">
      <t>ホジョ</t>
    </rPh>
    <phoneticPr fontId="2"/>
  </si>
  <si>
    <t>　冬季暖房使用料</t>
    <rPh sb="1" eb="3">
      <t>トウキ</t>
    </rPh>
    <rPh sb="3" eb="5">
      <t>ダンボウ</t>
    </rPh>
    <rPh sb="5" eb="8">
      <t>シヨウリョウ</t>
    </rPh>
    <phoneticPr fontId="2"/>
  </si>
  <si>
    <t>　※初年度のみ</t>
    <rPh sb="2" eb="5">
      <t>ショネンド</t>
    </rPh>
    <phoneticPr fontId="2"/>
  </si>
  <si>
    <t>　</t>
    <phoneticPr fontId="2"/>
  </si>
  <si>
    <t>　</t>
    <phoneticPr fontId="2"/>
  </si>
  <si>
    <t>　傷害保険料、茶菓子代、手芸用品代、書類印刷代　他</t>
    <rPh sb="1" eb="6">
      <t>ショウガイホケンリョウ</t>
    </rPh>
    <rPh sb="7" eb="10">
      <t>チャガシ</t>
    </rPh>
    <rPh sb="10" eb="11">
      <t>ダイ</t>
    </rPh>
    <rPh sb="12" eb="14">
      <t>シュゲイ</t>
    </rPh>
    <rPh sb="14" eb="16">
      <t>ヨウヒン</t>
    </rPh>
    <rPh sb="16" eb="17">
      <t>ダイ</t>
    </rPh>
    <rPh sb="18" eb="20">
      <t>ショルイ</t>
    </rPh>
    <rPh sb="20" eb="22">
      <t>インサツ</t>
    </rPh>
    <rPh sb="22" eb="23">
      <t>ダイ</t>
    </rPh>
    <rPh sb="24" eb="25">
      <t>ホカ</t>
    </rPh>
    <phoneticPr fontId="2"/>
  </si>
  <si>
    <t>銀行</t>
  </si>
  <si>
    <t>○○○</t>
    <phoneticPr fontId="2"/>
  </si>
  <si>
    <t>支店</t>
  </si>
  <si>
    <t>○○○○　○○○○</t>
    <phoneticPr fontId="2"/>
  </si>
  <si>
    <t>名取市○○○○○丁目○番○号</t>
    <rPh sb="0" eb="3">
      <t>ナトリシ</t>
    </rPh>
    <rPh sb="8" eb="10">
      <t>チョウメ</t>
    </rPh>
    <rPh sb="11" eb="12">
      <t>バン</t>
    </rPh>
    <rPh sb="13" eb="14">
      <t>ゴウ</t>
    </rPh>
    <phoneticPr fontId="2"/>
  </si>
  <si>
    <t>○○　○○</t>
    <phoneticPr fontId="2"/>
  </si>
  <si>
    <t>　私は、下記の者に対し、</t>
    <phoneticPr fontId="2"/>
  </si>
  <si>
    <t>　の受領に関する一切の権限を委任します。</t>
    <phoneticPr fontId="2"/>
  </si>
  <si>
    <t>４　開設準備費</t>
    <rPh sb="2" eb="4">
      <t>カイセツ</t>
    </rPh>
    <rPh sb="4" eb="6">
      <t>ジュンビ</t>
    </rPh>
    <rPh sb="6" eb="7">
      <t>ヒ</t>
    </rPh>
    <phoneticPr fontId="2"/>
  </si>
  <si>
    <t>○○　○○</t>
    <phoneticPr fontId="2"/>
  </si>
  <si>
    <t>体操、将棋、手芸、茶話会　他</t>
    <phoneticPr fontId="2"/>
  </si>
  <si>
    <t>敷金・礼金</t>
    <rPh sb="0" eb="2">
      <t>シキキン</t>
    </rPh>
    <rPh sb="3" eb="5">
      <t>レイキン</t>
    </rPh>
    <phoneticPr fontId="2"/>
  </si>
  <si>
    <t>高齢者ふれあいサロン事業助成金所要額調書</t>
    <rPh sb="0" eb="3">
      <t>コウレイシャ</t>
    </rPh>
    <rPh sb="10" eb="12">
      <t>ジギョウ</t>
    </rPh>
    <rPh sb="12" eb="15">
      <t>ジョセイキン</t>
    </rPh>
    <rPh sb="15" eb="17">
      <t>ショヨウ</t>
    </rPh>
    <rPh sb="17" eb="18">
      <t>ガク</t>
    </rPh>
    <rPh sb="18" eb="20">
      <t>チョウショ</t>
    </rPh>
    <phoneticPr fontId="2"/>
  </si>
  <si>
    <t>高齢者ふれあいサロン事業収支予算書</t>
    <rPh sb="0" eb="3">
      <t>コウレイシャ</t>
    </rPh>
    <rPh sb="10" eb="12">
      <t>ジギョウ</t>
    </rPh>
    <rPh sb="12" eb="14">
      <t>シュウシ</t>
    </rPh>
    <rPh sb="14" eb="17">
      <t>ヨサンショ</t>
    </rPh>
    <phoneticPr fontId="2"/>
  </si>
  <si>
    <t>高齢者ふれあいサロン事業計画書</t>
    <rPh sb="0" eb="3">
      <t>コウレイシャ</t>
    </rPh>
    <rPh sb="10" eb="12">
      <t>ジギョウ</t>
    </rPh>
    <rPh sb="12" eb="15">
      <t>ケイカクショ</t>
    </rPh>
    <phoneticPr fontId="2"/>
  </si>
  <si>
    <t>高齢者ふれあいサロン事業助成金交付申請書</t>
    <rPh sb="0" eb="3">
      <t>コウレイシャ</t>
    </rPh>
    <rPh sb="10" eb="12">
      <t>ジギョウ</t>
    </rPh>
    <rPh sb="12" eb="15">
      <t>ジョセイキン</t>
    </rPh>
    <phoneticPr fontId="2"/>
  </si>
  <si>
    <t>（３）高齢者ふれあいサロン事業助成金所要額調書</t>
    <rPh sb="13" eb="15">
      <t>ジギョウ</t>
    </rPh>
    <phoneticPr fontId="2"/>
  </si>
  <si>
    <t>助成単価
/日
(o)</t>
    <rPh sb="0" eb="2">
      <t>ジョセイ</t>
    </rPh>
    <rPh sb="2" eb="4">
      <t>タンカ</t>
    </rPh>
    <rPh sb="6" eb="7">
      <t>ニチ</t>
    </rPh>
    <phoneticPr fontId="2"/>
  </si>
  <si>
    <t>使用料/日
(f)</t>
    <rPh sb="0" eb="3">
      <t>シヨウリョウ</t>
    </rPh>
    <rPh sb="4" eb="5">
      <t>ニチ</t>
    </rPh>
    <phoneticPr fontId="2"/>
  </si>
  <si>
    <t>　1,000円 × 8日 × 12か月</t>
    <rPh sb="6" eb="7">
      <t>エン</t>
    </rPh>
    <rPh sb="11" eb="12">
      <t>ニチ</t>
    </rPh>
    <rPh sb="18" eb="19">
      <t>ゲツ</t>
    </rPh>
    <phoneticPr fontId="2"/>
  </si>
  <si>
    <t>　30円 × 20人 × 8日 × 12か月</t>
    <rPh sb="3" eb="4">
      <t>エン</t>
    </rPh>
    <rPh sb="9" eb="10">
      <t>ニン</t>
    </rPh>
    <rPh sb="14" eb="15">
      <t>ニチ</t>
    </rPh>
    <rPh sb="21" eb="22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</si>
</sst>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\-0;;@"/>
    <numFmt numFmtId="177" formatCode="0000000"/>
    <numFmt numFmtId="178" formatCode="00"/>
  </numFmts>
  <fonts count="4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rgb="FFFF0000"/>
      <name val="HGS創英角ｺﾞｼｯｸUB"/>
      <family val="3"/>
      <charset val="128"/>
    </font>
    <font>
      <b/>
      <sz val="12"/>
      <color theme="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HG明朝E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</cellStyleXfs>
  <cellXfs count="56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8" xfId="0" applyFont="1" applyFill="1" applyBorder="1" applyAlignment="1"/>
    <xf numFmtId="0" fontId="4" fillId="0" borderId="1" xfId="0" applyFont="1" applyFill="1" applyBorder="1" applyAlignment="1"/>
    <xf numFmtId="0" fontId="4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right"/>
    </xf>
    <xf numFmtId="0" fontId="4" fillId="0" borderId="7" xfId="0" applyFont="1" applyFill="1" applyBorder="1" applyAlignment="1"/>
    <xf numFmtId="0" fontId="4" fillId="0" borderId="12" xfId="0" applyFont="1" applyFill="1" applyBorder="1" applyAlignment="1"/>
    <xf numFmtId="49" fontId="4" fillId="0" borderId="11" xfId="0" applyNumberFormat="1" applyFont="1" applyFill="1" applyBorder="1" applyAlignment="1">
      <alignment horizontal="right"/>
    </xf>
    <xf numFmtId="0" fontId="4" fillId="0" borderId="11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8" fillId="0" borderId="0" xfId="0" applyFont="1" applyAlignment="1"/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38" fontId="4" fillId="0" borderId="0" xfId="1" applyFont="1" applyFill="1" applyBorder="1" applyAlignment="1">
      <alignment vertical="center"/>
    </xf>
    <xf numFmtId="0" fontId="10" fillId="0" borderId="0" xfId="0" applyFont="1" applyFill="1" applyBorder="1" applyAlignment="1"/>
    <xf numFmtId="0" fontId="5" fillId="0" borderId="12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0" xfId="0" applyFont="1" applyAlignment="1"/>
    <xf numFmtId="0" fontId="12" fillId="0" borderId="12" xfId="0" applyFont="1" applyFill="1" applyBorder="1" applyAlignment="1">
      <alignment shrinkToFit="1"/>
    </xf>
    <xf numFmtId="0" fontId="9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/>
    <xf numFmtId="0" fontId="4" fillId="0" borderId="0" xfId="0" applyFont="1" applyFill="1"/>
    <xf numFmtId="0" fontId="5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0" xfId="0" applyFont="1" applyAlignment="1">
      <alignment horizontal="left" vertical="top" wrapText="1"/>
    </xf>
    <xf numFmtId="0" fontId="5" fillId="0" borderId="1" xfId="0" applyFont="1" applyFill="1" applyBorder="1" applyAlignment="1"/>
    <xf numFmtId="38" fontId="4" fillId="0" borderId="0" xfId="1" applyFont="1" applyFill="1" applyBorder="1" applyAlignment="1"/>
    <xf numFmtId="38" fontId="3" fillId="0" borderId="0" xfId="1" applyFont="1" applyFill="1" applyBorder="1" applyAlignment="1"/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/>
    </xf>
    <xf numFmtId="38" fontId="4" fillId="0" borderId="0" xfId="1" applyFont="1" applyAlignment="1"/>
    <xf numFmtId="0" fontId="14" fillId="0" borderId="0" xfId="0" applyFont="1" applyAlignment="1"/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16" fillId="0" borderId="15" xfId="2" applyFont="1" applyBorder="1" applyAlignment="1">
      <alignment vertical="center"/>
    </xf>
    <xf numFmtId="0" fontId="16" fillId="0" borderId="20" xfId="2" applyFont="1" applyBorder="1" applyAlignment="1">
      <alignment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22" fillId="0" borderId="0" xfId="2" applyFont="1" applyAlignment="1"/>
    <xf numFmtId="0" fontId="24" fillId="0" borderId="0" xfId="2" applyFont="1" applyAlignment="1"/>
    <xf numFmtId="0" fontId="16" fillId="0" borderId="0" xfId="2" applyFont="1" applyBorder="1" applyAlignment="1">
      <alignment horizontal="distributed" vertical="center"/>
    </xf>
    <xf numFmtId="0" fontId="23" fillId="0" borderId="0" xfId="2" applyFont="1" applyAlignment="1">
      <alignment vertical="center" justifyLastLine="1"/>
    </xf>
    <xf numFmtId="0" fontId="15" fillId="0" borderId="0" xfId="2" applyFont="1" applyAlignment="1"/>
    <xf numFmtId="0" fontId="16" fillId="0" borderId="0" xfId="2" applyFont="1"/>
    <xf numFmtId="0" fontId="15" fillId="0" borderId="0" xfId="2" applyFont="1" applyBorder="1" applyAlignment="1">
      <alignment vertical="center"/>
    </xf>
    <xf numFmtId="0" fontId="16" fillId="0" borderId="0" xfId="2" applyFont="1" applyAlignment="1"/>
    <xf numFmtId="0" fontId="16" fillId="0" borderId="2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25" fillId="0" borderId="4" xfId="2" applyFont="1" applyBorder="1"/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5" fillId="0" borderId="0" xfId="2" applyAlignment="1">
      <alignment vertical="center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16" fillId="0" borderId="0" xfId="2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38" fontId="4" fillId="0" borderId="0" xfId="1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38" fontId="4" fillId="0" borderId="0" xfId="1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 shrinkToFit="1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1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4" fillId="2" borderId="3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left" shrinkToFit="1"/>
    </xf>
    <xf numFmtId="0" fontId="34" fillId="0" borderId="2" xfId="0" applyFont="1" applyFill="1" applyBorder="1" applyAlignment="1">
      <alignment shrinkToFit="1"/>
    </xf>
    <xf numFmtId="0" fontId="34" fillId="0" borderId="0" xfId="0" applyFont="1"/>
    <xf numFmtId="0" fontId="34" fillId="0" borderId="0" xfId="0" applyFont="1" applyAlignment="1">
      <alignment horizontal="left" vertical="top" wrapText="1"/>
    </xf>
    <xf numFmtId="0" fontId="34" fillId="0" borderId="0" xfId="0" applyNumberFormat="1" applyFont="1" applyAlignment="1">
      <alignment horizontal="left" vertical="top" wrapText="1"/>
    </xf>
    <xf numFmtId="178" fontId="4" fillId="2" borderId="3" xfId="0" applyNumberFormat="1" applyFont="1" applyFill="1" applyBorder="1" applyAlignment="1">
      <alignment horizontal="center" vertical="center" shrinkToFit="1"/>
    </xf>
    <xf numFmtId="0" fontId="42" fillId="0" borderId="0" xfId="0" applyFont="1" applyAlignment="1"/>
    <xf numFmtId="0" fontId="4" fillId="0" borderId="0" xfId="0" applyFont="1" applyFill="1" applyBorder="1" applyAlignment="1">
      <alignment shrinkToFit="1"/>
    </xf>
    <xf numFmtId="0" fontId="13" fillId="0" borderId="0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shrinkToFit="1"/>
    </xf>
    <xf numFmtId="49" fontId="4" fillId="2" borderId="1" xfId="0" applyNumberFormat="1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left" shrinkToFit="1"/>
    </xf>
    <xf numFmtId="0" fontId="6" fillId="0" borderId="3" xfId="0" applyFont="1" applyBorder="1" applyAlignment="1">
      <alignment horizontal="center" vertical="top" shrinkToFi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38" fontId="5" fillId="0" borderId="4" xfId="1" applyFont="1" applyFill="1" applyBorder="1" applyAlignment="1">
      <alignment horizontal="right"/>
    </xf>
    <xf numFmtId="0" fontId="7" fillId="0" borderId="0" xfId="0" applyFont="1" applyAlignment="1">
      <alignment horizontal="center" vertical="top" shrinkToFit="1"/>
    </xf>
    <xf numFmtId="38" fontId="4" fillId="0" borderId="0" xfId="1" applyFont="1" applyFill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2" borderId="11" xfId="0" applyFont="1" applyFill="1" applyBorder="1" applyAlignment="1">
      <alignment horizontal="right" shrinkToFit="1"/>
    </xf>
    <xf numFmtId="0" fontId="4" fillId="2" borderId="2" xfId="0" applyFont="1" applyFill="1" applyBorder="1" applyAlignment="1">
      <alignment horizontal="right" shrinkToFit="1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left" shrinkToFit="1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left" shrinkToFit="1"/>
    </xf>
    <xf numFmtId="0" fontId="4" fillId="2" borderId="8" xfId="0" applyFont="1" applyFill="1" applyBorder="1" applyAlignment="1">
      <alignment horizontal="left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left" shrinkToFit="1"/>
    </xf>
    <xf numFmtId="0" fontId="4" fillId="2" borderId="12" xfId="0" applyFont="1" applyFill="1" applyBorder="1" applyAlignment="1">
      <alignment horizontal="left" shrinkToFit="1"/>
    </xf>
    <xf numFmtId="0" fontId="4" fillId="2" borderId="7" xfId="0" applyFont="1" applyFill="1" applyBorder="1" applyAlignment="1">
      <alignment horizontal="left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left" shrinkToFit="1"/>
    </xf>
    <xf numFmtId="0" fontId="4" fillId="0" borderId="2" xfId="0" applyFont="1" applyFill="1" applyBorder="1" applyAlignment="1">
      <alignment horizontal="left" shrinkToFit="1"/>
    </xf>
    <xf numFmtId="0" fontId="4" fillId="0" borderId="12" xfId="0" applyFont="1" applyFill="1" applyBorder="1" applyAlignment="1">
      <alignment horizontal="left" shrinkToFit="1"/>
    </xf>
    <xf numFmtId="0" fontId="4" fillId="0" borderId="1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shrinkToFit="1"/>
    </xf>
    <xf numFmtId="38" fontId="4" fillId="0" borderId="2" xfId="1" applyFont="1" applyFill="1" applyBorder="1" applyAlignment="1">
      <alignment horizontal="right" shrinkToFi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38" fontId="4" fillId="2" borderId="2" xfId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/>
    </xf>
    <xf numFmtId="38" fontId="5" fillId="0" borderId="13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0" fontId="4" fillId="0" borderId="13" xfId="0" applyFont="1" applyFill="1" applyBorder="1" applyAlignment="1">
      <alignment horizontal="left" shrinkToFit="1"/>
    </xf>
    <xf numFmtId="0" fontId="4" fillId="0" borderId="0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left" shrinkToFit="1"/>
    </xf>
    <xf numFmtId="38" fontId="4" fillId="2" borderId="13" xfId="1" applyFont="1" applyFill="1" applyBorder="1" applyAlignment="1">
      <alignment horizontal="right"/>
    </xf>
    <xf numFmtId="38" fontId="4" fillId="2" borderId="11" xfId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11" xfId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 shrinkToFit="1"/>
    </xf>
    <xf numFmtId="0" fontId="12" fillId="2" borderId="11" xfId="0" applyFont="1" applyFill="1" applyBorder="1" applyAlignment="1">
      <alignment horizontal="left" shrinkToFit="1"/>
    </xf>
    <xf numFmtId="0" fontId="12" fillId="2" borderId="2" xfId="0" applyFont="1" applyFill="1" applyBorder="1" applyAlignment="1">
      <alignment horizontal="left" shrinkToFit="1"/>
    </xf>
    <xf numFmtId="0" fontId="12" fillId="2" borderId="12" xfId="0" applyFont="1" applyFill="1" applyBorder="1" applyAlignment="1">
      <alignment horizontal="left" shrinkToFit="1"/>
    </xf>
    <xf numFmtId="0" fontId="12" fillId="0" borderId="1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 shrinkToFit="1"/>
    </xf>
    <xf numFmtId="0" fontId="5" fillId="0" borderId="13" xfId="0" applyFont="1" applyFill="1" applyBorder="1" applyAlignment="1">
      <alignment horizontal="center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2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0" borderId="2" xfId="1" applyFont="1" applyFill="1" applyBorder="1" applyAlignment="1">
      <alignment horizontal="right" vertical="center" shrinkToFit="1"/>
    </xf>
    <xf numFmtId="0" fontId="6" fillId="2" borderId="13" xfId="0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horizontal="right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3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center" wrapText="1"/>
    </xf>
    <xf numFmtId="3" fontId="3" fillId="0" borderId="11" xfId="0" applyNumberFormat="1" applyFont="1" applyFill="1" applyBorder="1" applyAlignment="1">
      <alignment horizontal="right" vertical="center"/>
    </xf>
    <xf numFmtId="38" fontId="3" fillId="2" borderId="11" xfId="1" applyFont="1" applyFill="1" applyBorder="1" applyAlignment="1">
      <alignment horizontal="center" vertical="center" shrinkToFit="1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12" xfId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38" fontId="4" fillId="0" borderId="4" xfId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shrinkToFit="1"/>
    </xf>
    <xf numFmtId="0" fontId="4" fillId="0" borderId="0" xfId="0" applyNumberFormat="1" applyFont="1" applyFill="1" applyAlignment="1">
      <alignment horizontal="center"/>
    </xf>
    <xf numFmtId="0" fontId="16" fillId="0" borderId="18" xfId="2" applyFont="1" applyBorder="1" applyAlignment="1">
      <alignment horizontal="center" vertical="center" textRotation="255"/>
    </xf>
    <xf numFmtId="0" fontId="16" fillId="0" borderId="19" xfId="2" applyFont="1" applyBorder="1" applyAlignment="1">
      <alignment horizontal="center" vertical="center" textRotation="255"/>
    </xf>
    <xf numFmtId="0" fontId="16" fillId="0" borderId="20" xfId="2" applyFont="1" applyBorder="1" applyAlignment="1">
      <alignment horizontal="center" vertical="center" textRotation="255"/>
    </xf>
    <xf numFmtId="0" fontId="16" fillId="0" borderId="21" xfId="2" applyFont="1" applyBorder="1" applyAlignment="1">
      <alignment horizontal="center" vertical="center" textRotation="255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5" fillId="0" borderId="18" xfId="2" applyBorder="1" applyAlignment="1">
      <alignment horizontal="center" vertical="center"/>
    </xf>
    <xf numFmtId="0" fontId="15" fillId="0" borderId="0" xfId="2" applyAlignment="1">
      <alignment horizontal="center" vertical="center"/>
    </xf>
    <xf numFmtId="0" fontId="15" fillId="0" borderId="19" xfId="2" applyBorder="1" applyAlignment="1">
      <alignment horizontal="center" vertical="center"/>
    </xf>
    <xf numFmtId="0" fontId="15" fillId="0" borderId="20" xfId="2" applyBorder="1" applyAlignment="1">
      <alignment horizontal="center" vertical="center"/>
    </xf>
    <xf numFmtId="0" fontId="15" fillId="0" borderId="4" xfId="2" applyBorder="1" applyAlignment="1">
      <alignment horizontal="center" vertical="center"/>
    </xf>
    <xf numFmtId="0" fontId="15" fillId="0" borderId="21" xfId="2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49" fontId="16" fillId="0" borderId="15" xfId="2" applyNumberFormat="1" applyFont="1" applyBorder="1" applyAlignment="1">
      <alignment horizontal="left" vertical="center"/>
    </xf>
    <xf numFmtId="49" fontId="16" fillId="0" borderId="16" xfId="2" applyNumberFormat="1" applyFont="1" applyBorder="1" applyAlignment="1">
      <alignment horizontal="left" vertical="center"/>
    </xf>
    <xf numFmtId="49" fontId="16" fillId="0" borderId="17" xfId="2" applyNumberFormat="1" applyFont="1" applyBorder="1" applyAlignment="1">
      <alignment horizontal="left" vertical="center"/>
    </xf>
    <xf numFmtId="49" fontId="16" fillId="0" borderId="20" xfId="2" applyNumberFormat="1" applyFont="1" applyBorder="1" applyAlignment="1">
      <alignment horizontal="left" vertical="center"/>
    </xf>
    <xf numFmtId="49" fontId="16" fillId="0" borderId="4" xfId="2" applyNumberFormat="1" applyFont="1" applyBorder="1" applyAlignment="1">
      <alignment horizontal="left" vertical="center"/>
    </xf>
    <xf numFmtId="49" fontId="16" fillId="0" borderId="21" xfId="2" applyNumberFormat="1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33" fillId="0" borderId="0" xfId="2" applyFont="1" applyAlignment="1">
      <alignment horizontal="center" vertical="top"/>
    </xf>
    <xf numFmtId="0" fontId="22" fillId="3" borderId="16" xfId="2" applyFont="1" applyFill="1" applyBorder="1" applyAlignment="1">
      <alignment horizontal="center" vertical="center"/>
    </xf>
    <xf numFmtId="0" fontId="22" fillId="3" borderId="4" xfId="2" applyFont="1" applyFill="1" applyBorder="1" applyAlignment="1">
      <alignment horizontal="center" vertical="center"/>
    </xf>
    <xf numFmtId="0" fontId="22" fillId="2" borderId="16" xfId="2" applyFont="1" applyFill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15" xfId="2" applyFont="1" applyBorder="1" applyAlignment="1">
      <alignment horizontal="center" vertical="center" wrapText="1"/>
    </xf>
    <xf numFmtId="0" fontId="31" fillId="2" borderId="15" xfId="2" applyFont="1" applyFill="1" applyBorder="1" applyAlignment="1">
      <alignment horizontal="center" vertical="center"/>
    </xf>
    <xf numFmtId="0" fontId="32" fillId="2" borderId="16" xfId="2" applyFont="1" applyFill="1" applyBorder="1" applyAlignment="1">
      <alignment horizontal="center" vertical="center"/>
    </xf>
    <xf numFmtId="0" fontId="32" fillId="2" borderId="17" xfId="2" applyFont="1" applyFill="1" applyBorder="1" applyAlignment="1">
      <alignment horizontal="center" vertical="center"/>
    </xf>
    <xf numFmtId="0" fontId="32" fillId="2" borderId="20" xfId="2" applyFont="1" applyFill="1" applyBorder="1" applyAlignment="1">
      <alignment horizontal="center" vertical="center"/>
    </xf>
    <xf numFmtId="0" fontId="32" fillId="2" borderId="4" xfId="2" applyFont="1" applyFill="1" applyBorder="1" applyAlignment="1">
      <alignment horizontal="center" vertical="center"/>
    </xf>
    <xf numFmtId="0" fontId="32" fillId="2" borderId="21" xfId="2" applyFont="1" applyFill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5" fillId="0" borderId="23" xfId="2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0" fontId="27" fillId="0" borderId="23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 textRotation="255"/>
    </xf>
    <xf numFmtId="0" fontId="16" fillId="0" borderId="17" xfId="2" applyFont="1" applyBorder="1" applyAlignment="1">
      <alignment horizontal="center" vertical="center" textRotation="255"/>
    </xf>
    <xf numFmtId="177" fontId="31" fillId="2" borderId="15" xfId="2" applyNumberFormat="1" applyFont="1" applyFill="1" applyBorder="1" applyAlignment="1">
      <alignment horizontal="center" vertical="center"/>
    </xf>
    <xf numFmtId="177" fontId="32" fillId="2" borderId="16" xfId="2" applyNumberFormat="1" applyFont="1" applyFill="1" applyBorder="1" applyAlignment="1">
      <alignment horizontal="center" vertical="center"/>
    </xf>
    <xf numFmtId="177" fontId="32" fillId="2" borderId="17" xfId="2" applyNumberFormat="1" applyFont="1" applyFill="1" applyBorder="1" applyAlignment="1">
      <alignment horizontal="center" vertical="center"/>
    </xf>
    <xf numFmtId="177" fontId="32" fillId="2" borderId="20" xfId="2" applyNumberFormat="1" applyFont="1" applyFill="1" applyBorder="1" applyAlignment="1">
      <alignment horizontal="center" vertical="center"/>
    </xf>
    <xf numFmtId="177" fontId="32" fillId="2" borderId="4" xfId="2" applyNumberFormat="1" applyFont="1" applyFill="1" applyBorder="1" applyAlignment="1">
      <alignment horizontal="center" vertical="center"/>
    </xf>
    <xf numFmtId="177" fontId="32" fillId="2" borderId="21" xfId="2" applyNumberFormat="1" applyFont="1" applyFill="1" applyBorder="1" applyAlignment="1">
      <alignment horizontal="center" vertical="center"/>
    </xf>
    <xf numFmtId="0" fontId="22" fillId="3" borderId="17" xfId="2" applyFont="1" applyFill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8" fillId="0" borderId="0" xfId="2" applyFont="1" applyFill="1" applyAlignment="1">
      <alignment horizontal="center" vertical="center"/>
    </xf>
    <xf numFmtId="0" fontId="16" fillId="0" borderId="0" xfId="2" applyFont="1" applyAlignment="1">
      <alignment horizontal="distributed" vertical="center"/>
    </xf>
    <xf numFmtId="0" fontId="16" fillId="0" borderId="0" xfId="2" applyFont="1" applyFill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16" fillId="0" borderId="15" xfId="2" applyFont="1" applyBorder="1" applyAlignment="1">
      <alignment horizontal="right" vertical="center"/>
    </xf>
    <xf numFmtId="0" fontId="16" fillId="0" borderId="17" xfId="2" applyFont="1" applyBorder="1" applyAlignment="1">
      <alignment horizontal="right" vertical="center"/>
    </xf>
    <xf numFmtId="0" fontId="16" fillId="0" borderId="16" xfId="2" applyFont="1" applyBorder="1" applyAlignment="1">
      <alignment horizontal="right" vertical="center"/>
    </xf>
    <xf numFmtId="0" fontId="23" fillId="0" borderId="1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38" fontId="4" fillId="0" borderId="1" xfId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177" fontId="4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30" fillId="0" borderId="0" xfId="0" applyFont="1" applyAlignment="1">
      <alignment horizontal="center" vertical="top"/>
    </xf>
    <xf numFmtId="38" fontId="34" fillId="0" borderId="2" xfId="1" applyFont="1" applyFill="1" applyBorder="1" applyAlignment="1">
      <alignment horizontal="right"/>
    </xf>
    <xf numFmtId="38" fontId="35" fillId="0" borderId="4" xfId="1" applyFont="1" applyFill="1" applyBorder="1" applyAlignment="1">
      <alignment horizontal="right"/>
    </xf>
    <xf numFmtId="38" fontId="34" fillId="0" borderId="1" xfId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center" shrinkToFit="1"/>
    </xf>
    <xf numFmtId="0" fontId="34" fillId="2" borderId="0" xfId="0" applyFont="1" applyFill="1" applyAlignment="1">
      <alignment horizontal="right"/>
    </xf>
    <xf numFmtId="0" fontId="34" fillId="2" borderId="2" xfId="0" applyFont="1" applyFill="1" applyBorder="1" applyAlignment="1">
      <alignment horizontal="center" shrinkToFit="1"/>
    </xf>
    <xf numFmtId="0" fontId="34" fillId="2" borderId="2" xfId="0" applyFont="1" applyFill="1" applyBorder="1" applyAlignment="1">
      <alignment horizontal="left" shrinkToFit="1"/>
    </xf>
    <xf numFmtId="0" fontId="34" fillId="2" borderId="1" xfId="0" applyFont="1" applyFill="1" applyBorder="1" applyAlignment="1">
      <alignment horizontal="center" shrinkToFit="1"/>
    </xf>
    <xf numFmtId="0" fontId="34" fillId="2" borderId="0" xfId="0" applyFont="1" applyFill="1" applyAlignment="1">
      <alignment horizontal="center"/>
    </xf>
    <xf numFmtId="0" fontId="34" fillId="2" borderId="2" xfId="0" applyFont="1" applyFill="1" applyBorder="1" applyAlignment="1">
      <alignment horizontal="center" vertical="center" shrinkToFit="1"/>
    </xf>
    <xf numFmtId="0" fontId="34" fillId="2" borderId="2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right"/>
    </xf>
    <xf numFmtId="0" fontId="34" fillId="2" borderId="2" xfId="0" applyFont="1" applyFill="1" applyBorder="1" applyAlignment="1">
      <alignment horizontal="right"/>
    </xf>
    <xf numFmtId="0" fontId="34" fillId="2" borderId="11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34" fillId="2" borderId="8" xfId="0" applyFont="1" applyFill="1" applyBorder="1" applyAlignment="1">
      <alignment horizontal="center"/>
    </xf>
    <xf numFmtId="38" fontId="34" fillId="0" borderId="11" xfId="1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38" fontId="34" fillId="2" borderId="2" xfId="1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left"/>
    </xf>
    <xf numFmtId="0" fontId="34" fillId="2" borderId="6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center"/>
    </xf>
    <xf numFmtId="49" fontId="34" fillId="2" borderId="1" xfId="0" applyNumberFormat="1" applyFont="1" applyFill="1" applyBorder="1" applyAlignment="1">
      <alignment horizontal="center"/>
    </xf>
    <xf numFmtId="49" fontId="34" fillId="2" borderId="1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left"/>
    </xf>
    <xf numFmtId="0" fontId="34" fillId="2" borderId="8" xfId="0" applyFont="1" applyFill="1" applyBorder="1" applyAlignment="1">
      <alignment horizontal="left"/>
    </xf>
    <xf numFmtId="49" fontId="34" fillId="2" borderId="0" xfId="0" applyNumberFormat="1" applyFont="1" applyFill="1" applyBorder="1" applyAlignment="1">
      <alignment horizontal="center"/>
    </xf>
    <xf numFmtId="38" fontId="35" fillId="0" borderId="1" xfId="1" applyFont="1" applyFill="1" applyBorder="1" applyAlignment="1">
      <alignment horizontal="right"/>
    </xf>
    <xf numFmtId="0" fontId="34" fillId="2" borderId="13" xfId="0" applyFont="1" applyFill="1" applyBorder="1" applyAlignment="1">
      <alignment horizontal="center"/>
    </xf>
    <xf numFmtId="38" fontId="34" fillId="2" borderId="13" xfId="1" applyFont="1" applyFill="1" applyBorder="1" applyAlignment="1">
      <alignment horizontal="right"/>
    </xf>
    <xf numFmtId="38" fontId="34" fillId="2" borderId="11" xfId="1" applyFont="1" applyFill="1" applyBorder="1" applyAlignment="1">
      <alignment horizontal="right"/>
    </xf>
    <xf numFmtId="0" fontId="36" fillId="2" borderId="13" xfId="0" applyFont="1" applyFill="1" applyBorder="1" applyAlignment="1">
      <alignment horizontal="left" shrinkToFit="1"/>
    </xf>
    <xf numFmtId="38" fontId="35" fillId="0" borderId="13" xfId="1" applyFont="1" applyFill="1" applyBorder="1" applyAlignment="1">
      <alignment horizontal="right"/>
    </xf>
    <xf numFmtId="38" fontId="35" fillId="0" borderId="11" xfId="1" applyFont="1" applyFill="1" applyBorder="1" applyAlignment="1">
      <alignment horizontal="right"/>
    </xf>
    <xf numFmtId="0" fontId="36" fillId="2" borderId="11" xfId="0" applyFont="1" applyFill="1" applyBorder="1" applyAlignment="1">
      <alignment horizontal="left" shrinkToFit="1"/>
    </xf>
    <xf numFmtId="0" fontId="36" fillId="2" borderId="2" xfId="0" applyFont="1" applyFill="1" applyBorder="1" applyAlignment="1">
      <alignment horizontal="left" shrinkToFit="1"/>
    </xf>
    <xf numFmtId="0" fontId="36" fillId="2" borderId="12" xfId="0" applyFont="1" applyFill="1" applyBorder="1" applyAlignment="1">
      <alignment horizontal="left" shrinkToFit="1"/>
    </xf>
    <xf numFmtId="38" fontId="34" fillId="0" borderId="13" xfId="1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horizontal="center"/>
    </xf>
    <xf numFmtId="0" fontId="38" fillId="2" borderId="14" xfId="0" applyFont="1" applyFill="1" applyBorder="1" applyAlignment="1">
      <alignment horizontal="center" vertical="center" shrinkToFit="1"/>
    </xf>
    <xf numFmtId="38" fontId="37" fillId="0" borderId="11" xfId="1" applyFont="1" applyFill="1" applyBorder="1" applyAlignment="1">
      <alignment horizontal="right" vertical="center" shrinkToFit="1"/>
    </xf>
    <xf numFmtId="38" fontId="37" fillId="0" borderId="2" xfId="1" applyFont="1" applyFill="1" applyBorder="1" applyAlignment="1">
      <alignment horizontal="right" vertical="center" shrinkToFit="1"/>
    </xf>
    <xf numFmtId="38" fontId="37" fillId="2" borderId="11" xfId="1" applyFont="1" applyFill="1" applyBorder="1" applyAlignment="1">
      <alignment horizontal="right" vertical="center" shrinkToFit="1"/>
    </xf>
    <xf numFmtId="38" fontId="37" fillId="2" borderId="2" xfId="1" applyFont="1" applyFill="1" applyBorder="1" applyAlignment="1">
      <alignment horizontal="right" vertical="center" shrinkToFit="1"/>
    </xf>
    <xf numFmtId="0" fontId="38" fillId="2" borderId="13" xfId="0" applyFont="1" applyFill="1" applyBorder="1" applyAlignment="1">
      <alignment horizontal="center" vertical="center" shrinkToFit="1"/>
    </xf>
    <xf numFmtId="0" fontId="38" fillId="2" borderId="14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176" fontId="37" fillId="0" borderId="9" xfId="0" applyNumberFormat="1" applyFont="1" applyFill="1" applyBorder="1" applyAlignment="1">
      <alignment horizontal="right" vertical="center"/>
    </xf>
    <xf numFmtId="176" fontId="37" fillId="0" borderId="1" xfId="0" applyNumberFormat="1" applyFont="1" applyFill="1" applyBorder="1" applyAlignment="1">
      <alignment horizontal="right" vertical="center"/>
    </xf>
    <xf numFmtId="0" fontId="38" fillId="2" borderId="7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176" fontId="37" fillId="0" borderId="11" xfId="0" applyNumberFormat="1" applyFont="1" applyFill="1" applyBorder="1" applyAlignment="1">
      <alignment horizontal="right" vertical="center"/>
    </xf>
    <xf numFmtId="176" fontId="37" fillId="0" borderId="2" xfId="0" applyNumberFormat="1" applyFont="1" applyFill="1" applyBorder="1" applyAlignment="1">
      <alignment horizontal="right" vertical="center"/>
    </xf>
    <xf numFmtId="38" fontId="37" fillId="0" borderId="7" xfId="1" applyFont="1" applyFill="1" applyBorder="1" applyAlignment="1">
      <alignment horizontal="right" vertical="center" shrinkToFit="1"/>
    </xf>
    <xf numFmtId="38" fontId="37" fillId="0" borderId="0" xfId="1" applyFont="1" applyFill="1" applyBorder="1" applyAlignment="1">
      <alignment horizontal="right" vertical="center" shrinkToFi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176" fontId="37" fillId="0" borderId="7" xfId="0" applyNumberFormat="1" applyFont="1" applyFill="1" applyBorder="1" applyAlignment="1">
      <alignment horizontal="right" vertical="center"/>
    </xf>
    <xf numFmtId="176" fontId="37" fillId="0" borderId="0" xfId="0" applyNumberFormat="1" applyFont="1" applyFill="1" applyBorder="1" applyAlignment="1">
      <alignment horizontal="right" vertical="center"/>
    </xf>
    <xf numFmtId="0" fontId="38" fillId="2" borderId="9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38" fontId="37" fillId="0" borderId="11" xfId="1" applyFont="1" applyFill="1" applyBorder="1" applyAlignment="1">
      <alignment horizontal="right" vertical="center"/>
    </xf>
    <xf numFmtId="38" fontId="37" fillId="0" borderId="2" xfId="1" applyFont="1" applyFill="1" applyBorder="1" applyAlignment="1">
      <alignment horizontal="right" vertical="center"/>
    </xf>
    <xf numFmtId="38" fontId="37" fillId="2" borderId="12" xfId="1" applyFont="1" applyFill="1" applyBorder="1" applyAlignment="1">
      <alignment horizontal="right" vertical="center" shrinkToFit="1"/>
    </xf>
    <xf numFmtId="38" fontId="37" fillId="2" borderId="11" xfId="1" applyFont="1" applyFill="1" applyBorder="1" applyAlignment="1">
      <alignment horizontal="center" vertical="center" shrinkToFit="1"/>
    </xf>
    <xf numFmtId="38" fontId="37" fillId="2" borderId="2" xfId="1" applyFont="1" applyFill="1" applyBorder="1" applyAlignment="1">
      <alignment horizontal="center" vertical="center" shrinkToFit="1"/>
    </xf>
    <xf numFmtId="38" fontId="37" fillId="2" borderId="12" xfId="1" applyFont="1" applyFill="1" applyBorder="1" applyAlignment="1">
      <alignment horizontal="center" vertical="center" shrinkToFit="1"/>
    </xf>
    <xf numFmtId="0" fontId="37" fillId="2" borderId="11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7" fillId="2" borderId="12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 shrinkToFit="1"/>
    </xf>
    <xf numFmtId="0" fontId="38" fillId="2" borderId="0" xfId="0" applyFont="1" applyFill="1" applyBorder="1" applyAlignment="1">
      <alignment horizontal="center" vertical="center" shrinkToFit="1"/>
    </xf>
    <xf numFmtId="0" fontId="38" fillId="2" borderId="8" xfId="0" applyFont="1" applyFill="1" applyBorder="1" applyAlignment="1">
      <alignment horizontal="center" vertical="center" shrinkToFit="1"/>
    </xf>
    <xf numFmtId="0" fontId="38" fillId="2" borderId="11" xfId="0" applyFont="1" applyFill="1" applyBorder="1" applyAlignment="1">
      <alignment horizontal="center" vertical="center" shrinkToFit="1"/>
    </xf>
    <xf numFmtId="0" fontId="38" fillId="2" borderId="2" xfId="0" applyFont="1" applyFill="1" applyBorder="1" applyAlignment="1">
      <alignment horizontal="center" vertical="center" shrinkToFit="1"/>
    </xf>
    <xf numFmtId="0" fontId="38" fillId="2" borderId="12" xfId="0" applyFont="1" applyFill="1" applyBorder="1" applyAlignment="1">
      <alignment horizontal="center" vertical="center" shrinkToFit="1"/>
    </xf>
    <xf numFmtId="38" fontId="34" fillId="0" borderId="4" xfId="1" applyFont="1" applyFill="1" applyBorder="1" applyAlignment="1">
      <alignment horizontal="right"/>
    </xf>
    <xf numFmtId="0" fontId="34" fillId="0" borderId="1" xfId="0" applyFont="1" applyFill="1" applyBorder="1" applyAlignment="1">
      <alignment horizontal="center" shrinkToFit="1"/>
    </xf>
    <xf numFmtId="0" fontId="34" fillId="0" borderId="2" xfId="0" applyFont="1" applyFill="1" applyBorder="1" applyAlignment="1">
      <alignment horizontal="center" shrinkToFit="1"/>
    </xf>
    <xf numFmtId="0" fontId="34" fillId="0" borderId="2" xfId="0" applyFont="1" applyFill="1" applyBorder="1" applyAlignment="1">
      <alignment horizontal="left" shrinkToFit="1"/>
    </xf>
    <xf numFmtId="0" fontId="34" fillId="0" borderId="0" xfId="0" applyNumberFormat="1" applyFont="1" applyFill="1" applyAlignment="1">
      <alignment horizontal="center"/>
    </xf>
    <xf numFmtId="0" fontId="39" fillId="2" borderId="15" xfId="2" applyFont="1" applyFill="1" applyBorder="1" applyAlignment="1">
      <alignment horizontal="center" vertical="center"/>
    </xf>
    <xf numFmtId="0" fontId="40" fillId="2" borderId="16" xfId="2" applyFont="1" applyFill="1" applyBorder="1" applyAlignment="1">
      <alignment horizontal="center" vertical="center"/>
    </xf>
    <xf numFmtId="0" fontId="40" fillId="2" borderId="17" xfId="2" applyFont="1" applyFill="1" applyBorder="1" applyAlignment="1">
      <alignment horizontal="center" vertical="center"/>
    </xf>
    <xf numFmtId="0" fontId="40" fillId="2" borderId="20" xfId="2" applyFont="1" applyFill="1" applyBorder="1" applyAlignment="1">
      <alignment horizontal="center" vertical="center"/>
    </xf>
    <xf numFmtId="0" fontId="40" fillId="2" borderId="4" xfId="2" applyFont="1" applyFill="1" applyBorder="1" applyAlignment="1">
      <alignment horizontal="center" vertical="center"/>
    </xf>
    <xf numFmtId="0" fontId="40" fillId="2" borderId="21" xfId="2" applyFont="1" applyFill="1" applyBorder="1" applyAlignment="1">
      <alignment horizontal="center" vertical="center"/>
    </xf>
    <xf numFmtId="0" fontId="41" fillId="3" borderId="16" xfId="2" applyFont="1" applyFill="1" applyBorder="1" applyAlignment="1">
      <alignment horizontal="center" vertical="center"/>
    </xf>
    <xf numFmtId="0" fontId="41" fillId="3" borderId="17" xfId="2" applyFont="1" applyFill="1" applyBorder="1" applyAlignment="1">
      <alignment horizontal="center" vertical="center"/>
    </xf>
    <xf numFmtId="0" fontId="41" fillId="3" borderId="4" xfId="2" applyFont="1" applyFill="1" applyBorder="1" applyAlignment="1">
      <alignment horizontal="center" vertical="center"/>
    </xf>
    <xf numFmtId="0" fontId="41" fillId="3" borderId="21" xfId="2" applyFont="1" applyFill="1" applyBorder="1" applyAlignment="1">
      <alignment horizontal="center" vertical="center"/>
    </xf>
    <xf numFmtId="177" fontId="39" fillId="2" borderId="15" xfId="2" applyNumberFormat="1" applyFont="1" applyFill="1" applyBorder="1" applyAlignment="1">
      <alignment horizontal="center" vertical="center"/>
    </xf>
    <xf numFmtId="177" fontId="40" fillId="2" borderId="16" xfId="2" applyNumberFormat="1" applyFont="1" applyFill="1" applyBorder="1" applyAlignment="1">
      <alignment horizontal="center" vertical="center"/>
    </xf>
    <xf numFmtId="177" fontId="40" fillId="2" borderId="17" xfId="2" applyNumberFormat="1" applyFont="1" applyFill="1" applyBorder="1" applyAlignment="1">
      <alignment horizontal="center" vertical="center"/>
    </xf>
    <xf numFmtId="177" fontId="40" fillId="2" borderId="20" xfId="2" applyNumberFormat="1" applyFont="1" applyFill="1" applyBorder="1" applyAlignment="1">
      <alignment horizontal="center" vertical="center"/>
    </xf>
    <xf numFmtId="177" fontId="40" fillId="2" borderId="4" xfId="2" applyNumberFormat="1" applyFont="1" applyFill="1" applyBorder="1" applyAlignment="1">
      <alignment horizontal="center" vertical="center"/>
    </xf>
    <xf numFmtId="177" fontId="40" fillId="2" borderId="21" xfId="2" applyNumberFormat="1" applyFont="1" applyFill="1" applyBorder="1" applyAlignment="1">
      <alignment horizontal="center" vertical="center"/>
    </xf>
    <xf numFmtId="0" fontId="41" fillId="2" borderId="15" xfId="2" applyFont="1" applyFill="1" applyBorder="1" applyAlignment="1">
      <alignment horizontal="center" vertical="center"/>
    </xf>
    <xf numFmtId="0" fontId="41" fillId="2" borderId="16" xfId="2" applyFont="1" applyFill="1" applyBorder="1" applyAlignment="1">
      <alignment horizontal="center" vertical="center"/>
    </xf>
    <xf numFmtId="0" fontId="41" fillId="2" borderId="20" xfId="2" applyFont="1" applyFill="1" applyBorder="1" applyAlignment="1">
      <alignment horizontal="center" vertical="center"/>
    </xf>
    <xf numFmtId="0" fontId="41" fillId="2" borderId="4" xfId="2" applyFont="1" applyFill="1" applyBorder="1" applyAlignment="1">
      <alignment horizontal="center" vertical="center"/>
    </xf>
    <xf numFmtId="0" fontId="37" fillId="0" borderId="0" xfId="2" applyFont="1" applyAlignment="1">
      <alignment horizontal="left" vertical="center"/>
    </xf>
    <xf numFmtId="177" fontId="34" fillId="0" borderId="2" xfId="1" applyNumberFormat="1" applyFont="1" applyFill="1" applyBorder="1" applyAlignment="1">
      <alignment horizontal="center"/>
    </xf>
    <xf numFmtId="176" fontId="34" fillId="0" borderId="2" xfId="1" applyNumberFormat="1" applyFont="1" applyFill="1" applyBorder="1" applyAlignment="1">
      <alignment horizontal="center"/>
    </xf>
    <xf numFmtId="38" fontId="34" fillId="0" borderId="1" xfId="1" applyFont="1" applyFill="1" applyBorder="1" applyAlignment="1">
      <alignment horizontal="center"/>
    </xf>
    <xf numFmtId="38" fontId="34" fillId="0" borderId="2" xfId="1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" xfId="3"/>
    <cellStyle name="標準_様式（請求書・支出調書・旅行命令書等）" xfId="2"/>
  </cellStyles>
  <dxfs count="0"/>
  <tableStyles count="0" defaultTableStyle="TableStyleMedium2" defaultPivotStyle="PivotStyleLight16"/>
  <colors>
    <mruColors>
      <color rgb="FFFFE1E1"/>
      <color rgb="FFFFC9C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19</xdr:row>
      <xdr:rowOff>76200</xdr:rowOff>
    </xdr:from>
    <xdr:to>
      <xdr:col>15</xdr:col>
      <xdr:colOff>257175</xdr:colOff>
      <xdr:row>24</xdr:row>
      <xdr:rowOff>57150</xdr:rowOff>
    </xdr:to>
    <xdr:sp macro="" textlink="">
      <xdr:nvSpPr>
        <xdr:cNvPr id="2" name="大かっこ 1"/>
        <xdr:cNvSpPr/>
      </xdr:nvSpPr>
      <xdr:spPr>
        <a:xfrm>
          <a:off x="542925" y="4029075"/>
          <a:ext cx="3714750" cy="1371600"/>
        </a:xfrm>
        <a:prstGeom prst="bracketPair">
          <a:avLst>
            <a:gd name="adj" fmla="val 9524"/>
          </a:avLst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0</xdr:row>
      <xdr:rowOff>232831</xdr:rowOff>
    </xdr:from>
    <xdr:to>
      <xdr:col>36</xdr:col>
      <xdr:colOff>245000</xdr:colOff>
      <xdr:row>9</xdr:row>
      <xdr:rowOff>32748</xdr:rowOff>
    </xdr:to>
    <xdr:sp macro="" textlink="">
      <xdr:nvSpPr>
        <xdr:cNvPr id="4" name="正方形/長方形 3"/>
        <xdr:cNvSpPr/>
      </xdr:nvSpPr>
      <xdr:spPr>
        <a:xfrm>
          <a:off x="6085417" y="232831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152883</xdr:colOff>
      <xdr:row>27</xdr:row>
      <xdr:rowOff>57244</xdr:rowOff>
    </xdr:from>
    <xdr:to>
      <xdr:col>14</xdr:col>
      <xdr:colOff>142299</xdr:colOff>
      <xdr:row>27</xdr:row>
      <xdr:rowOff>390620</xdr:rowOff>
    </xdr:to>
    <xdr:sp macro="" textlink="">
      <xdr:nvSpPr>
        <xdr:cNvPr id="2" name="角丸四角形 1"/>
        <xdr:cNvSpPr/>
      </xdr:nvSpPr>
      <xdr:spPr>
        <a:xfrm>
          <a:off x="2303081" y="7729113"/>
          <a:ext cx="1602065" cy="3333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31750</xdr:colOff>
      <xdr:row>8</xdr:row>
      <xdr:rowOff>46566</xdr:rowOff>
    </xdr:from>
    <xdr:to>
      <xdr:col>9</xdr:col>
      <xdr:colOff>0</xdr:colOff>
      <xdr:row>8</xdr:row>
      <xdr:rowOff>379942</xdr:rowOff>
    </xdr:to>
    <xdr:sp macro="" textlink="">
      <xdr:nvSpPr>
        <xdr:cNvPr id="3" name="角丸四角形 2"/>
        <xdr:cNvSpPr/>
      </xdr:nvSpPr>
      <xdr:spPr>
        <a:xfrm>
          <a:off x="1354667" y="2120899"/>
          <a:ext cx="1026583" cy="3333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103679</xdr:colOff>
      <xdr:row>28</xdr:row>
      <xdr:rowOff>42315</xdr:rowOff>
    </xdr:from>
    <xdr:to>
      <xdr:col>3</xdr:col>
      <xdr:colOff>196979</xdr:colOff>
      <xdr:row>28</xdr:row>
      <xdr:rowOff>402315</xdr:rowOff>
    </xdr:to>
    <xdr:sp macro="" textlink="">
      <xdr:nvSpPr>
        <xdr:cNvPr id="4" name="角丸四角形 3"/>
        <xdr:cNvSpPr/>
      </xdr:nvSpPr>
      <xdr:spPr>
        <a:xfrm>
          <a:off x="634719" y="8134350"/>
          <a:ext cx="358820" cy="360000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105833</xdr:colOff>
      <xdr:row>28</xdr:row>
      <xdr:rowOff>52917</xdr:rowOff>
    </xdr:from>
    <xdr:to>
      <xdr:col>13</xdr:col>
      <xdr:colOff>0</xdr:colOff>
      <xdr:row>28</xdr:row>
      <xdr:rowOff>386293</xdr:rowOff>
    </xdr:to>
    <xdr:sp macro="" textlink="">
      <xdr:nvSpPr>
        <xdr:cNvPr id="5" name="角丸四角形 4"/>
        <xdr:cNvSpPr/>
      </xdr:nvSpPr>
      <xdr:spPr>
        <a:xfrm>
          <a:off x="3016250" y="8138584"/>
          <a:ext cx="423333" cy="3333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21</xdr:col>
      <xdr:colOff>232833</xdr:colOff>
      <xdr:row>1</xdr:row>
      <xdr:rowOff>105834</xdr:rowOff>
    </xdr:to>
    <xdr:sp macro="" textlink="">
      <xdr:nvSpPr>
        <xdr:cNvPr id="6" name="テキスト ボックス 5"/>
        <xdr:cNvSpPr txBox="1"/>
      </xdr:nvSpPr>
      <xdr:spPr>
        <a:xfrm>
          <a:off x="4762500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9</xdr:col>
      <xdr:colOff>42333</xdr:colOff>
      <xdr:row>22</xdr:row>
      <xdr:rowOff>31749</xdr:rowOff>
    </xdr:from>
    <xdr:to>
      <xdr:col>20</xdr:col>
      <xdr:colOff>179917</xdr:colOff>
      <xdr:row>23</xdr:row>
      <xdr:rowOff>31752</xdr:rowOff>
    </xdr:to>
    <xdr:sp macro="" textlink="">
      <xdr:nvSpPr>
        <xdr:cNvPr id="7" name="フローチャート: 代替処理 6"/>
        <xdr:cNvSpPr/>
      </xdr:nvSpPr>
      <xdr:spPr>
        <a:xfrm>
          <a:off x="2423583" y="6254749"/>
          <a:ext cx="3048001" cy="285753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月に４日以上開館してください。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21</xdr:col>
      <xdr:colOff>232833</xdr:colOff>
      <xdr:row>1</xdr:row>
      <xdr:rowOff>105834</xdr:rowOff>
    </xdr:to>
    <xdr:sp macro="" textlink="">
      <xdr:nvSpPr>
        <xdr:cNvPr id="2" name="テキスト ボックス 1"/>
        <xdr:cNvSpPr txBox="1"/>
      </xdr:nvSpPr>
      <xdr:spPr>
        <a:xfrm>
          <a:off x="4762500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0</xdr:col>
      <xdr:colOff>226786</xdr:colOff>
      <xdr:row>7</xdr:row>
      <xdr:rowOff>213827</xdr:rowOff>
    </xdr:from>
    <xdr:to>
      <xdr:col>11</xdr:col>
      <xdr:colOff>184669</xdr:colOff>
      <xdr:row>12</xdr:row>
      <xdr:rowOff>11446</xdr:rowOff>
    </xdr:to>
    <xdr:grpSp>
      <xdr:nvGrpSpPr>
        <xdr:cNvPr id="32" name="グループ化 31"/>
        <xdr:cNvGrpSpPr/>
      </xdr:nvGrpSpPr>
      <xdr:grpSpPr>
        <a:xfrm>
          <a:off x="231358" y="2081489"/>
          <a:ext cx="2957496" cy="1171124"/>
          <a:chOff x="226786" y="2079949"/>
          <a:chExt cx="2844541" cy="1158334"/>
        </a:xfrm>
      </xdr:grpSpPr>
      <xdr:cxnSp macro="">
        <xdr:nvCxnSpPr>
          <xdr:cNvPr id="7" name="直線矢印コネクタ 6"/>
          <xdr:cNvCxnSpPr/>
        </xdr:nvCxnSpPr>
        <xdr:spPr>
          <a:xfrm flipV="1">
            <a:off x="1706570" y="2079949"/>
            <a:ext cx="538609" cy="687478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フローチャート: 代替処理 4"/>
          <xdr:cNvSpPr/>
        </xdr:nvSpPr>
        <xdr:spPr>
          <a:xfrm>
            <a:off x="226786" y="2704580"/>
            <a:ext cx="2844541" cy="533703"/>
          </a:xfrm>
          <a:prstGeom prst="flowChartAlternateProcess">
            <a:avLst/>
          </a:prstGeom>
          <a:solidFill>
            <a:srgbClr val="FFFF66"/>
          </a:solidFill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助成金の金額は、申請書の助成金申請額と同額としてください。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21</xdr:col>
      <xdr:colOff>232833</xdr:colOff>
      <xdr:row>2</xdr:row>
      <xdr:rowOff>74083</xdr:rowOff>
    </xdr:to>
    <xdr:sp macro="" textlink="">
      <xdr:nvSpPr>
        <xdr:cNvPr id="2" name="テキスト ボックス 1"/>
        <xdr:cNvSpPr txBox="1"/>
      </xdr:nvSpPr>
      <xdr:spPr>
        <a:xfrm>
          <a:off x="4762500" y="0"/>
          <a:ext cx="1026583" cy="328083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17</xdr:col>
      <xdr:colOff>52916</xdr:colOff>
      <xdr:row>6</xdr:row>
      <xdr:rowOff>624418</xdr:rowOff>
    </xdr:from>
    <xdr:to>
      <xdr:col>21</xdr:col>
      <xdr:colOff>190500</xdr:colOff>
      <xdr:row>15</xdr:row>
      <xdr:rowOff>169334</xdr:rowOff>
    </xdr:to>
    <xdr:sp macro="" textlink="">
      <xdr:nvSpPr>
        <xdr:cNvPr id="3" name="フローチャート: 代替処理 2"/>
        <xdr:cNvSpPr/>
      </xdr:nvSpPr>
      <xdr:spPr>
        <a:xfrm>
          <a:off x="4550833" y="1651001"/>
          <a:ext cx="1195917" cy="269875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(a)×(d)</a:t>
          </a:r>
        </a:p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＋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(g)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の額を予算書支出欄に転記してください。</a:t>
          </a:r>
        </a:p>
      </xdr:txBody>
    </xdr:sp>
    <xdr:clientData/>
  </xdr:twoCellAnchor>
  <xdr:twoCellAnchor>
    <xdr:from>
      <xdr:col>9</xdr:col>
      <xdr:colOff>179917</xdr:colOff>
      <xdr:row>27</xdr:row>
      <xdr:rowOff>74084</xdr:rowOff>
    </xdr:from>
    <xdr:to>
      <xdr:col>15</xdr:col>
      <xdr:colOff>31750</xdr:colOff>
      <xdr:row>31</xdr:row>
      <xdr:rowOff>186750</xdr:rowOff>
    </xdr:to>
    <xdr:sp macro="" textlink="">
      <xdr:nvSpPr>
        <xdr:cNvPr id="4" name="フローチャート: 代替処理 3"/>
        <xdr:cNvSpPr/>
      </xdr:nvSpPr>
      <xdr:spPr>
        <a:xfrm>
          <a:off x="2561167" y="7577667"/>
          <a:ext cx="1439333" cy="104400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(l)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の合計額を予算書支出欄に転記してください。</a:t>
          </a:r>
        </a:p>
      </xdr:txBody>
    </xdr:sp>
    <xdr:clientData/>
  </xdr:twoCellAnchor>
  <xdr:twoCellAnchor>
    <xdr:from>
      <xdr:col>17</xdr:col>
      <xdr:colOff>0</xdr:colOff>
      <xdr:row>17</xdr:row>
      <xdr:rowOff>222251</xdr:rowOff>
    </xdr:from>
    <xdr:to>
      <xdr:col>21</xdr:col>
      <xdr:colOff>243417</xdr:colOff>
      <xdr:row>22</xdr:row>
      <xdr:rowOff>179918</xdr:rowOff>
    </xdr:to>
    <xdr:sp macro="" textlink="">
      <xdr:nvSpPr>
        <xdr:cNvPr id="5" name="フローチャート: 代替処理 4"/>
        <xdr:cNvSpPr/>
      </xdr:nvSpPr>
      <xdr:spPr>
        <a:xfrm>
          <a:off x="4497917" y="4868334"/>
          <a:ext cx="1301750" cy="112183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助成額計を申請書助成金申請額（内訳）に転記してください。</a:t>
          </a:r>
        </a:p>
      </xdr:txBody>
    </xdr:sp>
    <xdr:clientData/>
  </xdr:twoCellAnchor>
  <xdr:twoCellAnchor>
    <xdr:from>
      <xdr:col>15</xdr:col>
      <xdr:colOff>74083</xdr:colOff>
      <xdr:row>27</xdr:row>
      <xdr:rowOff>74084</xdr:rowOff>
    </xdr:from>
    <xdr:to>
      <xdr:col>21</xdr:col>
      <xdr:colOff>243418</xdr:colOff>
      <xdr:row>31</xdr:row>
      <xdr:rowOff>186750</xdr:rowOff>
    </xdr:to>
    <xdr:sp macro="" textlink="">
      <xdr:nvSpPr>
        <xdr:cNvPr id="6" name="フローチャート: 代替処理 5"/>
        <xdr:cNvSpPr/>
      </xdr:nvSpPr>
      <xdr:spPr>
        <a:xfrm>
          <a:off x="4042833" y="7577667"/>
          <a:ext cx="1756835" cy="104400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助成額計を申請書助成金申請額（内訳）に転記してください。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21</xdr:col>
      <xdr:colOff>232833</xdr:colOff>
      <xdr:row>2</xdr:row>
      <xdr:rowOff>84667</xdr:rowOff>
    </xdr:to>
    <xdr:sp macro="" textlink="">
      <xdr:nvSpPr>
        <xdr:cNvPr id="2" name="テキスト ボックス 1"/>
        <xdr:cNvSpPr txBox="1"/>
      </xdr:nvSpPr>
      <xdr:spPr>
        <a:xfrm>
          <a:off x="4804833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21</xdr:col>
      <xdr:colOff>254001</xdr:colOff>
      <xdr:row>13</xdr:row>
      <xdr:rowOff>105834</xdr:rowOff>
    </xdr:to>
    <xdr:sp macro="" textlink="">
      <xdr:nvSpPr>
        <xdr:cNvPr id="3" name="フローチャート: 代替処理 2"/>
        <xdr:cNvSpPr/>
      </xdr:nvSpPr>
      <xdr:spPr>
        <a:xfrm>
          <a:off x="4540250" y="2254250"/>
          <a:ext cx="1312334" cy="1037167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(p)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の合計額を予算書支出欄に転記してください。</a:t>
          </a:r>
        </a:p>
      </xdr:txBody>
    </xdr:sp>
    <xdr:clientData/>
  </xdr:twoCellAnchor>
  <xdr:twoCellAnchor>
    <xdr:from>
      <xdr:col>17</xdr:col>
      <xdr:colOff>10584</xdr:colOff>
      <xdr:row>13</xdr:row>
      <xdr:rowOff>158752</xdr:rowOff>
    </xdr:from>
    <xdr:to>
      <xdr:col>21</xdr:col>
      <xdr:colOff>254001</xdr:colOff>
      <xdr:row>18</xdr:row>
      <xdr:rowOff>116419</xdr:rowOff>
    </xdr:to>
    <xdr:sp macro="" textlink="">
      <xdr:nvSpPr>
        <xdr:cNvPr id="4" name="フローチャート: 代替処理 3"/>
        <xdr:cNvSpPr/>
      </xdr:nvSpPr>
      <xdr:spPr>
        <a:xfrm>
          <a:off x="4550834" y="3344335"/>
          <a:ext cx="1301750" cy="112183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助成額計を申請書助成金申請額（内訳）に転記してください。</a:t>
          </a:r>
        </a:p>
      </xdr:txBody>
    </xdr:sp>
    <xdr:clientData/>
  </xdr:twoCellAnchor>
  <xdr:twoCellAnchor>
    <xdr:from>
      <xdr:col>17</xdr:col>
      <xdr:colOff>0</xdr:colOff>
      <xdr:row>24</xdr:row>
      <xdr:rowOff>0</xdr:rowOff>
    </xdr:from>
    <xdr:to>
      <xdr:col>21</xdr:col>
      <xdr:colOff>254001</xdr:colOff>
      <xdr:row>28</xdr:row>
      <xdr:rowOff>105834</xdr:rowOff>
    </xdr:to>
    <xdr:sp macro="" textlink="">
      <xdr:nvSpPr>
        <xdr:cNvPr id="5" name="フローチャート: 代替処理 4"/>
        <xdr:cNvSpPr/>
      </xdr:nvSpPr>
      <xdr:spPr>
        <a:xfrm>
          <a:off x="4540250" y="6275917"/>
          <a:ext cx="1312334" cy="1037167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合計額を予算書支出欄に転記してください。</a:t>
          </a:r>
        </a:p>
      </xdr:txBody>
    </xdr:sp>
    <xdr:clientData/>
  </xdr:twoCellAnchor>
  <xdr:twoCellAnchor>
    <xdr:from>
      <xdr:col>17</xdr:col>
      <xdr:colOff>10584</xdr:colOff>
      <xdr:row>28</xdr:row>
      <xdr:rowOff>158752</xdr:rowOff>
    </xdr:from>
    <xdr:to>
      <xdr:col>21</xdr:col>
      <xdr:colOff>254001</xdr:colOff>
      <xdr:row>33</xdr:row>
      <xdr:rowOff>116419</xdr:rowOff>
    </xdr:to>
    <xdr:sp macro="" textlink="">
      <xdr:nvSpPr>
        <xdr:cNvPr id="6" name="フローチャート: 代替処理 5"/>
        <xdr:cNvSpPr/>
      </xdr:nvSpPr>
      <xdr:spPr>
        <a:xfrm>
          <a:off x="4550834" y="7366002"/>
          <a:ext cx="1301750" cy="112183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助成額計を申請書助成金申請額（内訳）に転記してください。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76200</xdr:rowOff>
    </xdr:from>
    <xdr:to>
      <xdr:col>15</xdr:col>
      <xdr:colOff>257175</xdr:colOff>
      <xdr:row>26</xdr:row>
      <xdr:rowOff>57150</xdr:rowOff>
    </xdr:to>
    <xdr:sp macro="" textlink="">
      <xdr:nvSpPr>
        <xdr:cNvPr id="2" name="大かっこ 1"/>
        <xdr:cNvSpPr/>
      </xdr:nvSpPr>
      <xdr:spPr>
        <a:xfrm>
          <a:off x="542925" y="5448300"/>
          <a:ext cx="3714750" cy="1409700"/>
        </a:xfrm>
        <a:prstGeom prst="bracketPair">
          <a:avLst>
            <a:gd name="adj" fmla="val 9524"/>
          </a:avLst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21</xdr:col>
      <xdr:colOff>232833</xdr:colOff>
      <xdr:row>1</xdr:row>
      <xdr:rowOff>105834</xdr:rowOff>
    </xdr:to>
    <xdr:sp macro="" textlink="">
      <xdr:nvSpPr>
        <xdr:cNvPr id="3" name="テキスト ボックス 2"/>
        <xdr:cNvSpPr txBox="1"/>
      </xdr:nvSpPr>
      <xdr:spPr>
        <a:xfrm>
          <a:off x="4762500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24774" y="4127090"/>
          <a:ext cx="180308" cy="17882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127000</xdr:colOff>
      <xdr:row>30</xdr:row>
      <xdr:rowOff>31751</xdr:rowOff>
    </xdr:from>
    <xdr:to>
      <xdr:col>21</xdr:col>
      <xdr:colOff>105833</xdr:colOff>
      <xdr:row>36</xdr:row>
      <xdr:rowOff>190501</xdr:rowOff>
    </xdr:to>
    <xdr:sp macro="" textlink="">
      <xdr:nvSpPr>
        <xdr:cNvPr id="3" name="正方形/長方形 2"/>
        <xdr:cNvSpPr/>
      </xdr:nvSpPr>
      <xdr:spPr>
        <a:xfrm>
          <a:off x="1735667" y="5355168"/>
          <a:ext cx="2561166" cy="1619250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・助成金申請書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・概算払申請書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・請求書（委任状）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全て同じ印を押印ください。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25</xdr:col>
      <xdr:colOff>148168</xdr:colOff>
      <xdr:row>0</xdr:row>
      <xdr:rowOff>0</xdr:rowOff>
    </xdr:from>
    <xdr:to>
      <xdr:col>30</xdr:col>
      <xdr:colOff>169334</xdr:colOff>
      <xdr:row>2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5143501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25</xdr:col>
      <xdr:colOff>190501</xdr:colOff>
      <xdr:row>14</xdr:row>
      <xdr:rowOff>158750</xdr:rowOff>
    </xdr:from>
    <xdr:to>
      <xdr:col>28</xdr:col>
      <xdr:colOff>163251</xdr:colOff>
      <xdr:row>17</xdr:row>
      <xdr:rowOff>152667</xdr:rowOff>
    </xdr:to>
    <xdr:sp macro="" textlink="">
      <xdr:nvSpPr>
        <xdr:cNvPr id="5" name="楕円 4"/>
        <xdr:cNvSpPr>
          <a:spLocks noChangeAspect="1"/>
        </xdr:cNvSpPr>
      </xdr:nvSpPr>
      <xdr:spPr>
        <a:xfrm>
          <a:off x="5185834" y="2794000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264582</xdr:colOff>
      <xdr:row>0</xdr:row>
      <xdr:rowOff>423332</xdr:rowOff>
    </xdr:from>
    <xdr:to>
      <xdr:col>21</xdr:col>
      <xdr:colOff>31749</xdr:colOff>
      <xdr:row>1</xdr:row>
      <xdr:rowOff>253999</xdr:rowOff>
    </xdr:to>
    <xdr:sp macro="" textlink="">
      <xdr:nvSpPr>
        <xdr:cNvPr id="2" name="正方形/長方形 1"/>
        <xdr:cNvSpPr/>
      </xdr:nvSpPr>
      <xdr:spPr>
        <a:xfrm>
          <a:off x="264582" y="423332"/>
          <a:ext cx="5323417" cy="338667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口座名義が会の名称や代表者名と異なる場合に使用します。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17</xdr:col>
      <xdr:colOff>254000</xdr:colOff>
      <xdr:row>0</xdr:row>
      <xdr:rowOff>0</xdr:rowOff>
    </xdr:from>
    <xdr:to>
      <xdr:col>21</xdr:col>
      <xdr:colOff>222250</xdr:colOff>
      <xdr:row>0</xdr:row>
      <xdr:rowOff>338667</xdr:rowOff>
    </xdr:to>
    <xdr:sp macro="" textlink="">
      <xdr:nvSpPr>
        <xdr:cNvPr id="3" name="テキスト ボックス 2"/>
        <xdr:cNvSpPr txBox="1"/>
      </xdr:nvSpPr>
      <xdr:spPr>
        <a:xfrm>
          <a:off x="4751917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17</xdr:col>
      <xdr:colOff>127000</xdr:colOff>
      <xdr:row>7</xdr:row>
      <xdr:rowOff>317500</xdr:rowOff>
    </xdr:from>
    <xdr:to>
      <xdr:col>19</xdr:col>
      <xdr:colOff>173834</xdr:colOff>
      <xdr:row>10</xdr:row>
      <xdr:rowOff>25667</xdr:rowOff>
    </xdr:to>
    <xdr:sp macro="" textlink="">
      <xdr:nvSpPr>
        <xdr:cNvPr id="4" name="楕円 3"/>
        <xdr:cNvSpPr>
          <a:spLocks noChangeAspect="1"/>
        </xdr:cNvSpPr>
      </xdr:nvSpPr>
      <xdr:spPr>
        <a:xfrm>
          <a:off x="4624917" y="2476500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27</xdr:row>
      <xdr:rowOff>66675</xdr:rowOff>
    </xdr:from>
    <xdr:to>
      <xdr:col>23</xdr:col>
      <xdr:colOff>152400</xdr:colOff>
      <xdr:row>27</xdr:row>
      <xdr:rowOff>400051</xdr:rowOff>
    </xdr:to>
    <xdr:sp macro="" textlink="">
      <xdr:nvSpPr>
        <xdr:cNvPr id="4" name="角丸四角形 3"/>
        <xdr:cNvSpPr/>
      </xdr:nvSpPr>
      <xdr:spPr>
        <a:xfrm>
          <a:off x="5915025" y="6638925"/>
          <a:ext cx="371475" cy="333376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</xdr:colOff>
      <xdr:row>8</xdr:row>
      <xdr:rowOff>57150</xdr:rowOff>
    </xdr:from>
    <xdr:to>
      <xdr:col>24</xdr:col>
      <xdr:colOff>28574</xdr:colOff>
      <xdr:row>8</xdr:row>
      <xdr:rowOff>390526</xdr:rowOff>
    </xdr:to>
    <xdr:sp macro="" textlink="">
      <xdr:nvSpPr>
        <xdr:cNvPr id="6" name="角丸四角形 5"/>
        <xdr:cNvSpPr/>
      </xdr:nvSpPr>
      <xdr:spPr>
        <a:xfrm>
          <a:off x="5905500" y="1733550"/>
          <a:ext cx="523874" cy="333376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</xdr:colOff>
      <xdr:row>28</xdr:row>
      <xdr:rowOff>57150</xdr:rowOff>
    </xdr:from>
    <xdr:to>
      <xdr:col>23</xdr:col>
      <xdr:colOff>142875</xdr:colOff>
      <xdr:row>28</xdr:row>
      <xdr:rowOff>390526</xdr:rowOff>
    </xdr:to>
    <xdr:sp macro="" textlink="">
      <xdr:nvSpPr>
        <xdr:cNvPr id="7" name="角丸四角形 6"/>
        <xdr:cNvSpPr/>
      </xdr:nvSpPr>
      <xdr:spPr>
        <a:xfrm>
          <a:off x="5905500" y="7905750"/>
          <a:ext cx="371475" cy="333376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1</xdr:row>
      <xdr:rowOff>0</xdr:rowOff>
    </xdr:from>
    <xdr:to>
      <xdr:col>37</xdr:col>
      <xdr:colOff>245000</xdr:colOff>
      <xdr:row>8</xdr:row>
      <xdr:rowOff>318500</xdr:rowOff>
    </xdr:to>
    <xdr:sp macro="" textlink="">
      <xdr:nvSpPr>
        <xdr:cNvPr id="10" name="正方形/長方形 9"/>
        <xdr:cNvSpPr/>
      </xdr:nvSpPr>
      <xdr:spPr>
        <a:xfrm>
          <a:off x="6614583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35</xdr:col>
      <xdr:colOff>245000</xdr:colOff>
      <xdr:row>8</xdr:row>
      <xdr:rowOff>233833</xdr:rowOff>
    </xdr:to>
    <xdr:sp macro="" textlink="">
      <xdr:nvSpPr>
        <xdr:cNvPr id="4" name="正方形/長方形 3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0</xdr:rowOff>
    </xdr:from>
    <xdr:to>
      <xdr:col>36</xdr:col>
      <xdr:colOff>245000</xdr:colOff>
      <xdr:row>9</xdr:row>
      <xdr:rowOff>159750</xdr:rowOff>
    </xdr:to>
    <xdr:sp macro="" textlink="">
      <xdr:nvSpPr>
        <xdr:cNvPr id="2" name="正方形/長方形 1"/>
        <xdr:cNvSpPr/>
      </xdr:nvSpPr>
      <xdr:spPr>
        <a:xfrm>
          <a:off x="6085417" y="254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0</xdr:rowOff>
    </xdr:from>
    <xdr:to>
      <xdr:col>36</xdr:col>
      <xdr:colOff>245000</xdr:colOff>
      <xdr:row>9</xdr:row>
      <xdr:rowOff>159750</xdr:rowOff>
    </xdr:to>
    <xdr:sp macro="" textlink="">
      <xdr:nvSpPr>
        <xdr:cNvPr id="2" name="正方形/長方形 1"/>
        <xdr:cNvSpPr/>
      </xdr:nvSpPr>
      <xdr:spPr>
        <a:xfrm>
          <a:off x="6127750" y="254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21</xdr:row>
      <xdr:rowOff>76200</xdr:rowOff>
    </xdr:from>
    <xdr:to>
      <xdr:col>15</xdr:col>
      <xdr:colOff>257175</xdr:colOff>
      <xdr:row>26</xdr:row>
      <xdr:rowOff>57150</xdr:rowOff>
    </xdr:to>
    <xdr:sp macro="" textlink="">
      <xdr:nvSpPr>
        <xdr:cNvPr id="2" name="大かっこ 1"/>
        <xdr:cNvSpPr/>
      </xdr:nvSpPr>
      <xdr:spPr>
        <a:xfrm>
          <a:off x="542925" y="4933950"/>
          <a:ext cx="3714750" cy="1409700"/>
        </a:xfrm>
        <a:prstGeom prst="bracketPair">
          <a:avLst>
            <a:gd name="adj" fmla="val 9524"/>
          </a:avLst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36</xdr:col>
      <xdr:colOff>245000</xdr:colOff>
      <xdr:row>9</xdr:row>
      <xdr:rowOff>32750</xdr:rowOff>
    </xdr:to>
    <xdr:sp macro="" textlink="">
      <xdr:nvSpPr>
        <xdr:cNvPr id="4" name="正方形/長方形 3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●文字・数値は自動入力されます。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19551" y="4132621"/>
          <a:ext cx="180000" cy="17943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1</xdr:row>
      <xdr:rowOff>0</xdr:rowOff>
    </xdr:from>
    <xdr:to>
      <xdr:col>49</xdr:col>
      <xdr:colOff>1584</xdr:colOff>
      <xdr:row>12</xdr:row>
      <xdr:rowOff>32750</xdr:rowOff>
    </xdr:to>
    <xdr:sp macro="" textlink="">
      <xdr:nvSpPr>
        <xdr:cNvPr id="4" name="正方形/長方形 3"/>
        <xdr:cNvSpPr/>
      </xdr:nvSpPr>
      <xdr:spPr>
        <a:xfrm>
          <a:off x="6402917" y="1693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36</xdr:col>
      <xdr:colOff>245000</xdr:colOff>
      <xdr:row>8</xdr:row>
      <xdr:rowOff>149167</xdr:rowOff>
    </xdr:to>
    <xdr:sp macro="" textlink="">
      <xdr:nvSpPr>
        <xdr:cNvPr id="2" name="正方形/長方形 1"/>
        <xdr:cNvSpPr/>
      </xdr:nvSpPr>
      <xdr:spPr>
        <a:xfrm>
          <a:off x="6085417" y="508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19</xdr:row>
      <xdr:rowOff>76200</xdr:rowOff>
    </xdr:from>
    <xdr:to>
      <xdr:col>15</xdr:col>
      <xdr:colOff>257175</xdr:colOff>
      <xdr:row>24</xdr:row>
      <xdr:rowOff>57150</xdr:rowOff>
    </xdr:to>
    <xdr:sp macro="" textlink="">
      <xdr:nvSpPr>
        <xdr:cNvPr id="2" name="大かっこ 1"/>
        <xdr:cNvSpPr/>
      </xdr:nvSpPr>
      <xdr:spPr>
        <a:xfrm>
          <a:off x="542925" y="4933950"/>
          <a:ext cx="3714750" cy="1409700"/>
        </a:xfrm>
        <a:prstGeom prst="bracketPair">
          <a:avLst>
            <a:gd name="adj" fmla="val 9524"/>
          </a:avLst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13199</xdr:colOff>
      <xdr:row>0</xdr:row>
      <xdr:rowOff>0</xdr:rowOff>
    </xdr:from>
    <xdr:to>
      <xdr:col>21</xdr:col>
      <xdr:colOff>249005</xdr:colOff>
      <xdr:row>1</xdr:row>
      <xdr:rowOff>16054</xdr:rowOff>
    </xdr:to>
    <xdr:sp macro="" textlink="">
      <xdr:nvSpPr>
        <xdr:cNvPr id="3" name="テキスト ボックス 2"/>
        <xdr:cNvSpPr txBox="1"/>
      </xdr:nvSpPr>
      <xdr:spPr>
        <a:xfrm>
          <a:off x="4829210" y="0"/>
          <a:ext cx="1038475" cy="246152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16</xdr:col>
      <xdr:colOff>47625</xdr:colOff>
      <xdr:row>20</xdr:row>
      <xdr:rowOff>243414</xdr:rowOff>
    </xdr:from>
    <xdr:to>
      <xdr:col>21</xdr:col>
      <xdr:colOff>142875</xdr:colOff>
      <xdr:row>25</xdr:row>
      <xdr:rowOff>21166</xdr:rowOff>
    </xdr:to>
    <xdr:sp macro="" textlink="">
      <xdr:nvSpPr>
        <xdr:cNvPr id="4" name="フローチャート: 代替処理 3"/>
        <xdr:cNvSpPr/>
      </xdr:nvSpPr>
      <xdr:spPr>
        <a:xfrm>
          <a:off x="4280958" y="5429247"/>
          <a:ext cx="1418167" cy="1153586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内訳は、所要額調書の助成額計から転記してください。</a:t>
          </a:r>
        </a:p>
      </xdr:txBody>
    </xdr:sp>
    <xdr:clientData/>
  </xdr:twoCellAnchor>
  <xdr:twoCellAnchor>
    <xdr:from>
      <xdr:col>16</xdr:col>
      <xdr:colOff>47625</xdr:colOff>
      <xdr:row>16</xdr:row>
      <xdr:rowOff>42333</xdr:rowOff>
    </xdr:from>
    <xdr:to>
      <xdr:col>21</xdr:col>
      <xdr:colOff>142875</xdr:colOff>
      <xdr:row>20</xdr:row>
      <xdr:rowOff>158753</xdr:rowOff>
    </xdr:to>
    <xdr:sp macro="" textlink="">
      <xdr:nvSpPr>
        <xdr:cNvPr id="16" name="フローチャート: 代替処理 15"/>
        <xdr:cNvSpPr/>
      </xdr:nvSpPr>
      <xdr:spPr>
        <a:xfrm>
          <a:off x="4280958" y="4191000"/>
          <a:ext cx="1418167" cy="1153586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助成金申請額は、予算書の助成金欄に転記してください。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33"/>
  <sheetViews>
    <sheetView showGridLines="0" tabSelected="1" zoomScale="90" zoomScaleNormal="90" zoomScaleSheetLayoutView="90" workbookViewId="0">
      <selection activeCell="M13" sqref="M13"/>
    </sheetView>
  </sheetViews>
  <sheetFormatPr defaultColWidth="3.5" defaultRowHeight="18" customHeight="1" x14ac:dyDescent="0.15"/>
  <cols>
    <col min="1" max="24" width="3.5" style="1"/>
    <col min="25" max="25" width="8.5" style="77" hidden="1" customWidth="1"/>
    <col min="26" max="16384" width="3.5" style="1"/>
  </cols>
  <sheetData>
    <row r="1" spans="1:38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 x14ac:dyDescent="0.15">
      <c r="C2" s="168" t="s">
        <v>0</v>
      </c>
      <c r="D2" s="168"/>
      <c r="E2" s="169"/>
      <c r="F2" s="169"/>
      <c r="G2" s="171" t="s">
        <v>1</v>
      </c>
      <c r="H2" s="171"/>
      <c r="I2" s="3" t="s">
        <v>263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65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 x14ac:dyDescent="0.15"/>
    <row r="4" spans="1:38" ht="23.1" customHeight="1" x14ac:dyDescent="0.15">
      <c r="K4" s="172" t="s">
        <v>0</v>
      </c>
      <c r="L4" s="172"/>
      <c r="M4" s="170"/>
      <c r="N4" s="170"/>
      <c r="O4" s="2" t="s">
        <v>7</v>
      </c>
      <c r="P4" s="170"/>
      <c r="Q4" s="170"/>
      <c r="R4" s="2" t="s">
        <v>6</v>
      </c>
      <c r="S4" s="170"/>
      <c r="T4" s="170"/>
      <c r="U4" s="2" t="s">
        <v>4</v>
      </c>
    </row>
    <row r="6" spans="1:38" ht="18" customHeight="1" x14ac:dyDescent="0.15">
      <c r="A6" s="3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 x14ac:dyDescent="0.15">
      <c r="E8" s="173" t="s">
        <v>9</v>
      </c>
      <c r="F8" s="173"/>
      <c r="G8" s="173"/>
      <c r="H8" s="173" t="s">
        <v>11</v>
      </c>
      <c r="I8" s="173"/>
      <c r="J8" s="173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</row>
    <row r="9" spans="1:38" ht="23.1" customHeight="1" x14ac:dyDescent="0.15">
      <c r="H9" s="173" t="s">
        <v>12</v>
      </c>
      <c r="I9" s="173"/>
      <c r="J9" s="173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</row>
    <row r="10" spans="1:38" ht="23.1" customHeight="1" x14ac:dyDescent="0.15">
      <c r="H10" s="173" t="s">
        <v>13</v>
      </c>
      <c r="I10" s="173"/>
      <c r="J10" s="173"/>
      <c r="K10" s="5"/>
      <c r="L10" s="176"/>
      <c r="M10" s="176"/>
      <c r="N10" s="176"/>
      <c r="O10" s="5"/>
      <c r="P10" s="177"/>
      <c r="Q10" s="177"/>
      <c r="R10" s="177"/>
      <c r="S10" s="177"/>
      <c r="T10" s="177"/>
      <c r="U10" s="177"/>
      <c r="V10" s="5"/>
    </row>
    <row r="11" spans="1:38" ht="23.1" customHeight="1" x14ac:dyDescent="0.15">
      <c r="H11" s="182" t="s">
        <v>14</v>
      </c>
      <c r="I11" s="182"/>
      <c r="J11" s="182"/>
      <c r="K11" s="178" t="s">
        <v>17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</row>
    <row r="12" spans="1:38" ht="23.1" customHeight="1" x14ac:dyDescent="0.15">
      <c r="H12" s="173" t="s">
        <v>15</v>
      </c>
      <c r="I12" s="173"/>
      <c r="J12" s="173"/>
      <c r="K12" s="175"/>
      <c r="L12" s="175"/>
      <c r="M12" s="175"/>
      <c r="N12" s="6" t="s">
        <v>16</v>
      </c>
      <c r="O12" s="175"/>
      <c r="P12" s="175"/>
      <c r="Q12" s="175"/>
      <c r="R12" s="6" t="s">
        <v>16</v>
      </c>
      <c r="S12" s="175"/>
      <c r="T12" s="175"/>
      <c r="U12" s="175"/>
      <c r="V12" s="175"/>
    </row>
    <row r="14" spans="1:38" ht="18" customHeight="1" x14ac:dyDescent="0.15">
      <c r="A14" s="179" t="s">
        <v>139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</row>
    <row r="15" spans="1:38" ht="18" customHeight="1" x14ac:dyDescent="0.15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</row>
    <row r="16" spans="1:38" ht="18" customHeight="1" x14ac:dyDescent="0.15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25" ht="18" customHeight="1" x14ac:dyDescent="0.15">
      <c r="A17" s="173" t="s">
        <v>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9" spans="1:25" ht="23.1" customHeight="1" x14ac:dyDescent="0.15">
      <c r="A19" s="9" t="s">
        <v>26</v>
      </c>
      <c r="C19" s="180" t="s">
        <v>19</v>
      </c>
      <c r="D19" s="180"/>
      <c r="E19" s="180"/>
      <c r="F19" s="180"/>
      <c r="J19" s="181" t="str">
        <f>IF(SUM(Y21:Y24)=0,"",SUM(Y21:Y24))</f>
        <v/>
      </c>
      <c r="K19" s="181"/>
      <c r="L19" s="181"/>
      <c r="M19" s="181"/>
      <c r="N19" s="181"/>
      <c r="O19" s="8" t="s">
        <v>20</v>
      </c>
    </row>
    <row r="20" spans="1:25" ht="23.1" customHeight="1" x14ac:dyDescent="0.15">
      <c r="C20" s="1" t="s">
        <v>21</v>
      </c>
      <c r="J20" s="183"/>
      <c r="K20" s="183"/>
      <c r="L20" s="183"/>
      <c r="M20" s="183"/>
      <c r="N20" s="183"/>
      <c r="O20" s="28"/>
    </row>
    <row r="21" spans="1:25" ht="23.1" customHeight="1" x14ac:dyDescent="0.15">
      <c r="D21" s="1" t="s">
        <v>22</v>
      </c>
      <c r="J21" s="184" t="str">
        <f>IF(J23="","",'添付書類(3)所要額調書1'!AA24)</f>
        <v/>
      </c>
      <c r="K21" s="184"/>
      <c r="L21" s="184"/>
      <c r="M21" s="184"/>
      <c r="N21" s="184"/>
      <c r="O21" s="4" t="s">
        <v>20</v>
      </c>
      <c r="Y21" s="77">
        <f>IF(J21="",0,J21)</f>
        <v>0</v>
      </c>
    </row>
    <row r="22" spans="1:25" ht="23.1" customHeight="1" x14ac:dyDescent="0.15">
      <c r="D22" s="1" t="s">
        <v>23</v>
      </c>
      <c r="J22" s="185" t="str">
        <f>IF(J23="","",'添付書類(3)所要額調書1'!AA38)</f>
        <v/>
      </c>
      <c r="K22" s="185"/>
      <c r="L22" s="185"/>
      <c r="M22" s="185"/>
      <c r="N22" s="185"/>
      <c r="O22" s="7" t="s">
        <v>20</v>
      </c>
      <c r="Y22" s="77">
        <f t="shared" ref="Y22:Y24" si="0">IF(J22="",0,J22)</f>
        <v>0</v>
      </c>
    </row>
    <row r="23" spans="1:25" ht="23.1" customHeight="1" x14ac:dyDescent="0.15">
      <c r="D23" s="1" t="s">
        <v>24</v>
      </c>
      <c r="J23" s="185" t="str">
        <f>IF('添付書類(3)所要額調書2'!Y19=0,"",'添付書類(3)所要額調書2'!Y19)</f>
        <v/>
      </c>
      <c r="K23" s="185"/>
      <c r="L23" s="185"/>
      <c r="M23" s="185"/>
      <c r="N23" s="185"/>
      <c r="O23" s="7" t="s">
        <v>20</v>
      </c>
      <c r="Y23" s="77">
        <f t="shared" si="0"/>
        <v>0</v>
      </c>
    </row>
    <row r="24" spans="1:25" ht="23.1" customHeight="1" x14ac:dyDescent="0.15">
      <c r="D24" s="1" t="s">
        <v>25</v>
      </c>
      <c r="J24" s="185" t="str">
        <f>IF(J23="","",'添付書類(3)所要額調書2'!Y35)</f>
        <v/>
      </c>
      <c r="K24" s="185"/>
      <c r="L24" s="185"/>
      <c r="M24" s="185"/>
      <c r="N24" s="185"/>
      <c r="O24" s="7" t="s">
        <v>20</v>
      </c>
      <c r="Y24" s="77">
        <f t="shared" si="0"/>
        <v>0</v>
      </c>
    </row>
    <row r="25" spans="1:25" ht="18" customHeight="1" x14ac:dyDescent="0.15">
      <c r="J25" s="65"/>
      <c r="K25" s="65"/>
      <c r="L25" s="65"/>
      <c r="M25" s="65"/>
      <c r="N25" s="65"/>
    </row>
    <row r="26" spans="1:25" ht="23.1" customHeight="1" x14ac:dyDescent="0.15">
      <c r="A26" s="9" t="s">
        <v>27</v>
      </c>
      <c r="C26" s="1" t="s">
        <v>28</v>
      </c>
    </row>
    <row r="27" spans="1:25" ht="23.1" customHeight="1" x14ac:dyDescent="0.15">
      <c r="C27" s="1" t="s">
        <v>29</v>
      </c>
    </row>
    <row r="28" spans="1:25" ht="23.1" customHeight="1" x14ac:dyDescent="0.15">
      <c r="C28" s="1" t="s">
        <v>30</v>
      </c>
    </row>
    <row r="29" spans="1:25" ht="23.1" customHeight="1" x14ac:dyDescent="0.15">
      <c r="C29" s="1" t="s">
        <v>264</v>
      </c>
    </row>
    <row r="30" spans="1:25" ht="23.1" customHeight="1" x14ac:dyDescent="0.15">
      <c r="C30" s="1" t="s">
        <v>31</v>
      </c>
    </row>
    <row r="31" spans="1:25" ht="23.1" customHeight="1" x14ac:dyDescent="0.15">
      <c r="C31" s="1" t="s">
        <v>32</v>
      </c>
    </row>
    <row r="32" spans="1:25" ht="23.1" customHeight="1" x14ac:dyDescent="0.15">
      <c r="C32" s="1" t="s">
        <v>33</v>
      </c>
    </row>
    <row r="33" spans="3:3" ht="23.1" customHeight="1" x14ac:dyDescent="0.15">
      <c r="C33" s="1" t="s">
        <v>34</v>
      </c>
    </row>
  </sheetData>
  <mergeCells count="30">
    <mergeCell ref="J20:N20"/>
    <mergeCell ref="J21:N21"/>
    <mergeCell ref="J22:N22"/>
    <mergeCell ref="J23:N23"/>
    <mergeCell ref="J24:N24"/>
    <mergeCell ref="A14:V16"/>
    <mergeCell ref="A17:V17"/>
    <mergeCell ref="C19:F19"/>
    <mergeCell ref="J19:N19"/>
    <mergeCell ref="H9:J9"/>
    <mergeCell ref="H10:J10"/>
    <mergeCell ref="H11:J11"/>
    <mergeCell ref="H12:J12"/>
    <mergeCell ref="E8:G8"/>
    <mergeCell ref="H8:J8"/>
    <mergeCell ref="K8:V8"/>
    <mergeCell ref="S12:V12"/>
    <mergeCell ref="O12:Q12"/>
    <mergeCell ref="K12:M12"/>
    <mergeCell ref="L10:N10"/>
    <mergeCell ref="P10:U10"/>
    <mergeCell ref="K9:V9"/>
    <mergeCell ref="K11:V11"/>
    <mergeCell ref="C2:D2"/>
    <mergeCell ref="E2:F2"/>
    <mergeCell ref="S4:T4"/>
    <mergeCell ref="G2:H2"/>
    <mergeCell ref="P4:Q4"/>
    <mergeCell ref="M4:N4"/>
    <mergeCell ref="K4:L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29"/>
  <sheetViews>
    <sheetView showGridLines="0" topLeftCell="A7" zoomScale="90" zoomScaleNormal="90" workbookViewId="0">
      <selection activeCell="M13" sqref="M13"/>
    </sheetView>
  </sheetViews>
  <sheetFormatPr defaultColWidth="3.5" defaultRowHeight="18" customHeight="1" x14ac:dyDescent="0.15"/>
  <cols>
    <col min="1" max="16384" width="3.5" style="134"/>
  </cols>
  <sheetData>
    <row r="1" spans="1:24" ht="18" customHeight="1" x14ac:dyDescent="0.15">
      <c r="A1" s="35" t="s">
        <v>35</v>
      </c>
    </row>
    <row r="2" spans="1:24" ht="18" customHeight="1" x14ac:dyDescent="0.15">
      <c r="A2" s="35"/>
    </row>
    <row r="3" spans="1:24" ht="18" customHeight="1" x14ac:dyDescent="0.15">
      <c r="D3" s="186" t="str">
        <f>'申請書 記入例'!C2</f>
        <v>令和</v>
      </c>
      <c r="E3" s="186"/>
      <c r="F3" s="471" t="str">
        <f>IF('申請書 記入例'!E2="","",'申請書 記入例'!E2)</f>
        <v>○</v>
      </c>
      <c r="G3" s="471"/>
      <c r="H3" s="188" t="s">
        <v>1</v>
      </c>
      <c r="I3" s="188"/>
      <c r="J3" s="188" t="s">
        <v>36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X3" s="29"/>
    </row>
    <row r="5" spans="1:24" ht="23.1" customHeight="1" x14ac:dyDescent="0.15">
      <c r="A5" s="208" t="s">
        <v>41</v>
      </c>
      <c r="B5" s="209"/>
      <c r="C5" s="218" t="s">
        <v>38</v>
      </c>
      <c r="D5" s="218"/>
      <c r="E5" s="466" t="s">
        <v>224</v>
      </c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7"/>
    </row>
    <row r="6" spans="1:24" ht="23.1" customHeight="1" x14ac:dyDescent="0.15">
      <c r="A6" s="210"/>
      <c r="B6" s="211"/>
      <c r="D6" s="187" t="s">
        <v>37</v>
      </c>
      <c r="E6" s="187"/>
      <c r="F6" s="187"/>
      <c r="G6" s="187"/>
      <c r="H6" s="472" t="s">
        <v>225</v>
      </c>
      <c r="I6" s="472"/>
      <c r="J6" s="472"/>
      <c r="K6" s="472"/>
      <c r="L6" s="472"/>
      <c r="M6" s="472"/>
      <c r="N6" s="472"/>
      <c r="O6" s="472"/>
      <c r="P6" s="472"/>
      <c r="Q6" s="472"/>
      <c r="R6" s="472"/>
      <c r="S6" s="472"/>
      <c r="T6" s="472"/>
      <c r="U6" s="472"/>
      <c r="V6" s="473"/>
    </row>
    <row r="7" spans="1:24" ht="23.1" customHeight="1" x14ac:dyDescent="0.15">
      <c r="A7" s="210"/>
      <c r="B7" s="211"/>
      <c r="E7" s="191" t="s">
        <v>39</v>
      </c>
      <c r="F7" s="191"/>
      <c r="G7" s="191"/>
      <c r="H7" s="474" t="s">
        <v>221</v>
      </c>
      <c r="I7" s="474"/>
      <c r="J7" s="474"/>
      <c r="K7" s="133" t="s">
        <v>16</v>
      </c>
      <c r="L7" s="474" t="s">
        <v>221</v>
      </c>
      <c r="M7" s="474"/>
      <c r="N7" s="474"/>
      <c r="O7" s="133" t="s">
        <v>16</v>
      </c>
      <c r="P7" s="474" t="s">
        <v>222</v>
      </c>
      <c r="Q7" s="474"/>
      <c r="R7" s="474"/>
      <c r="S7" s="474"/>
      <c r="T7" s="187"/>
      <c r="U7" s="187"/>
      <c r="V7" s="195"/>
    </row>
    <row r="8" spans="1:24" ht="23.1" customHeight="1" x14ac:dyDescent="0.15">
      <c r="A8" s="212"/>
      <c r="B8" s="213"/>
      <c r="C8" s="14"/>
      <c r="D8" s="14"/>
      <c r="E8" s="192" t="s">
        <v>40</v>
      </c>
      <c r="F8" s="192"/>
      <c r="G8" s="192"/>
      <c r="H8" s="469" t="s">
        <v>221</v>
      </c>
      <c r="I8" s="469"/>
      <c r="J8" s="469"/>
      <c r="K8" s="10" t="s">
        <v>16</v>
      </c>
      <c r="L8" s="445" t="s">
        <v>221</v>
      </c>
      <c r="M8" s="445"/>
      <c r="N8" s="445"/>
      <c r="O8" s="10" t="s">
        <v>16</v>
      </c>
      <c r="P8" s="445" t="s">
        <v>222</v>
      </c>
      <c r="Q8" s="445"/>
      <c r="R8" s="445"/>
      <c r="S8" s="445"/>
      <c r="T8" s="196"/>
      <c r="U8" s="196"/>
      <c r="V8" s="197"/>
    </row>
    <row r="9" spans="1:24" ht="35.1" customHeight="1" x14ac:dyDescent="0.15">
      <c r="A9" s="216" t="s">
        <v>42</v>
      </c>
      <c r="B9" s="217"/>
      <c r="C9" s="224" t="s">
        <v>233</v>
      </c>
      <c r="D9" s="225"/>
      <c r="E9" s="225"/>
      <c r="F9" s="225"/>
      <c r="G9" s="451" t="s">
        <v>226</v>
      </c>
      <c r="H9" s="451"/>
      <c r="I9" s="15" t="s">
        <v>44</v>
      </c>
      <c r="J9" s="451" t="s">
        <v>235</v>
      </c>
      <c r="K9" s="451"/>
      <c r="L9" s="207" t="s">
        <v>45</v>
      </c>
      <c r="M9" s="207"/>
      <c r="N9" s="207"/>
      <c r="O9" s="158">
        <v>13</v>
      </c>
      <c r="P9" s="17" t="s">
        <v>46</v>
      </c>
      <c r="Q9" s="158">
        <v>30</v>
      </c>
      <c r="R9" s="17" t="s">
        <v>47</v>
      </c>
      <c r="S9" s="158">
        <v>15</v>
      </c>
      <c r="T9" s="17" t="s">
        <v>46</v>
      </c>
      <c r="U9" s="158">
        <v>30</v>
      </c>
      <c r="V9" s="16"/>
    </row>
    <row r="10" spans="1:24" ht="23.1" customHeight="1" x14ac:dyDescent="0.15">
      <c r="A10" s="208" t="s">
        <v>141</v>
      </c>
      <c r="B10" s="226"/>
      <c r="C10" s="231" t="s">
        <v>57</v>
      </c>
      <c r="D10" s="232"/>
      <c r="E10" s="231" t="s">
        <v>100</v>
      </c>
      <c r="F10" s="233"/>
      <c r="G10" s="232"/>
      <c r="H10" s="200" t="s">
        <v>58</v>
      </c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2"/>
    </row>
    <row r="11" spans="1:24" ht="23.1" customHeight="1" x14ac:dyDescent="0.15">
      <c r="A11" s="227"/>
      <c r="B11" s="228"/>
      <c r="C11" s="21" t="s">
        <v>48</v>
      </c>
      <c r="D11" s="20" t="s">
        <v>6</v>
      </c>
      <c r="E11" s="453">
        <v>8</v>
      </c>
      <c r="F11" s="454"/>
      <c r="G11" s="20" t="s">
        <v>4</v>
      </c>
      <c r="H11" s="455" t="s">
        <v>258</v>
      </c>
      <c r="I11" s="456"/>
      <c r="J11" s="456"/>
      <c r="K11" s="456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7"/>
    </row>
    <row r="12" spans="1:24" ht="23.1" customHeight="1" x14ac:dyDescent="0.15">
      <c r="A12" s="227"/>
      <c r="B12" s="228"/>
      <c r="C12" s="18" t="s">
        <v>49</v>
      </c>
      <c r="D12" s="13" t="s">
        <v>6</v>
      </c>
      <c r="E12" s="453">
        <v>8</v>
      </c>
      <c r="F12" s="454"/>
      <c r="G12" s="13" t="s">
        <v>4</v>
      </c>
      <c r="H12" s="458" t="s">
        <v>227</v>
      </c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60"/>
    </row>
    <row r="13" spans="1:24" ht="23.1" customHeight="1" x14ac:dyDescent="0.15">
      <c r="A13" s="227"/>
      <c r="B13" s="228"/>
      <c r="C13" s="21" t="s">
        <v>50</v>
      </c>
      <c r="D13" s="20" t="s">
        <v>5</v>
      </c>
      <c r="E13" s="453">
        <v>8</v>
      </c>
      <c r="F13" s="454"/>
      <c r="G13" s="20" t="s">
        <v>3</v>
      </c>
      <c r="H13" s="455" t="s">
        <v>227</v>
      </c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6"/>
      <c r="T13" s="456"/>
      <c r="U13" s="456"/>
      <c r="V13" s="457"/>
    </row>
    <row r="14" spans="1:24" ht="23.1" customHeight="1" x14ac:dyDescent="0.15">
      <c r="A14" s="227"/>
      <c r="B14" s="228"/>
      <c r="C14" s="18" t="s">
        <v>51</v>
      </c>
      <c r="D14" s="13" t="s">
        <v>5</v>
      </c>
      <c r="E14" s="453">
        <v>8</v>
      </c>
      <c r="F14" s="454"/>
      <c r="G14" s="13" t="s">
        <v>3</v>
      </c>
      <c r="H14" s="458" t="s">
        <v>227</v>
      </c>
      <c r="I14" s="459"/>
      <c r="J14" s="459"/>
      <c r="K14" s="459"/>
      <c r="L14" s="459"/>
      <c r="M14" s="459"/>
      <c r="N14" s="459"/>
      <c r="O14" s="459"/>
      <c r="P14" s="459"/>
      <c r="Q14" s="459"/>
      <c r="R14" s="459"/>
      <c r="S14" s="459"/>
      <c r="T14" s="459"/>
      <c r="U14" s="459"/>
      <c r="V14" s="460"/>
    </row>
    <row r="15" spans="1:24" ht="23.1" customHeight="1" x14ac:dyDescent="0.15">
      <c r="A15" s="227"/>
      <c r="B15" s="228"/>
      <c r="C15" s="21" t="s">
        <v>52</v>
      </c>
      <c r="D15" s="20" t="s">
        <v>5</v>
      </c>
      <c r="E15" s="453">
        <v>8</v>
      </c>
      <c r="F15" s="454"/>
      <c r="G15" s="20" t="s">
        <v>3</v>
      </c>
      <c r="H15" s="455" t="s">
        <v>227</v>
      </c>
      <c r="I15" s="456"/>
      <c r="J15" s="456"/>
      <c r="K15" s="456"/>
      <c r="L15" s="456"/>
      <c r="M15" s="456"/>
      <c r="N15" s="456"/>
      <c r="O15" s="456"/>
      <c r="P15" s="456"/>
      <c r="Q15" s="456"/>
      <c r="R15" s="456"/>
      <c r="S15" s="456"/>
      <c r="T15" s="456"/>
      <c r="U15" s="456"/>
      <c r="V15" s="457"/>
    </row>
    <row r="16" spans="1:24" ht="23.1" customHeight="1" x14ac:dyDescent="0.15">
      <c r="A16" s="227"/>
      <c r="B16" s="228"/>
      <c r="C16" s="18" t="s">
        <v>53</v>
      </c>
      <c r="D16" s="13" t="s">
        <v>5</v>
      </c>
      <c r="E16" s="453">
        <v>8</v>
      </c>
      <c r="F16" s="454"/>
      <c r="G16" s="13" t="s">
        <v>3</v>
      </c>
      <c r="H16" s="458" t="s">
        <v>227</v>
      </c>
      <c r="I16" s="459"/>
      <c r="J16" s="459"/>
      <c r="K16" s="459"/>
      <c r="L16" s="459"/>
      <c r="M16" s="459"/>
      <c r="N16" s="459"/>
      <c r="O16" s="459"/>
      <c r="P16" s="459"/>
      <c r="Q16" s="459"/>
      <c r="R16" s="459"/>
      <c r="S16" s="459"/>
      <c r="T16" s="459"/>
      <c r="U16" s="459"/>
      <c r="V16" s="460"/>
    </row>
    <row r="17" spans="1:22" ht="23.1" customHeight="1" x14ac:dyDescent="0.15">
      <c r="A17" s="227"/>
      <c r="B17" s="228"/>
      <c r="C17" s="22">
        <v>10</v>
      </c>
      <c r="D17" s="20" t="s">
        <v>5</v>
      </c>
      <c r="E17" s="453">
        <v>8</v>
      </c>
      <c r="F17" s="454"/>
      <c r="G17" s="20" t="s">
        <v>3</v>
      </c>
      <c r="H17" s="455" t="s">
        <v>227</v>
      </c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7"/>
    </row>
    <row r="18" spans="1:22" ht="23.1" customHeight="1" x14ac:dyDescent="0.15">
      <c r="A18" s="227"/>
      <c r="B18" s="228"/>
      <c r="C18" s="19">
        <v>11</v>
      </c>
      <c r="D18" s="13" t="s">
        <v>5</v>
      </c>
      <c r="E18" s="453">
        <v>8</v>
      </c>
      <c r="F18" s="454"/>
      <c r="G18" s="13" t="s">
        <v>3</v>
      </c>
      <c r="H18" s="458" t="s">
        <v>227</v>
      </c>
      <c r="I18" s="459"/>
      <c r="J18" s="459"/>
      <c r="K18" s="459"/>
      <c r="L18" s="459"/>
      <c r="M18" s="459"/>
      <c r="N18" s="459"/>
      <c r="O18" s="459"/>
      <c r="P18" s="459"/>
      <c r="Q18" s="459"/>
      <c r="R18" s="459"/>
      <c r="S18" s="459"/>
      <c r="T18" s="459"/>
      <c r="U18" s="459"/>
      <c r="V18" s="460"/>
    </row>
    <row r="19" spans="1:22" ht="23.1" customHeight="1" x14ac:dyDescent="0.15">
      <c r="A19" s="227"/>
      <c r="B19" s="228"/>
      <c r="C19" s="22">
        <v>12</v>
      </c>
      <c r="D19" s="20" t="s">
        <v>5</v>
      </c>
      <c r="E19" s="453">
        <v>8</v>
      </c>
      <c r="F19" s="454"/>
      <c r="G19" s="20" t="s">
        <v>3</v>
      </c>
      <c r="H19" s="455" t="s">
        <v>227</v>
      </c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456"/>
      <c r="U19" s="456"/>
      <c r="V19" s="457"/>
    </row>
    <row r="20" spans="1:22" ht="23.1" customHeight="1" x14ac:dyDescent="0.15">
      <c r="A20" s="227"/>
      <c r="B20" s="228"/>
      <c r="C20" s="18" t="s">
        <v>26</v>
      </c>
      <c r="D20" s="13" t="s">
        <v>5</v>
      </c>
      <c r="E20" s="453">
        <v>8</v>
      </c>
      <c r="F20" s="454"/>
      <c r="G20" s="13" t="s">
        <v>3</v>
      </c>
      <c r="H20" s="458" t="s">
        <v>227</v>
      </c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60"/>
    </row>
    <row r="21" spans="1:22" ht="23.1" customHeight="1" x14ac:dyDescent="0.15">
      <c r="A21" s="227"/>
      <c r="B21" s="228"/>
      <c r="C21" s="21" t="s">
        <v>27</v>
      </c>
      <c r="D21" s="20" t="s">
        <v>5</v>
      </c>
      <c r="E21" s="453">
        <v>8</v>
      </c>
      <c r="F21" s="454"/>
      <c r="G21" s="20" t="s">
        <v>3</v>
      </c>
      <c r="H21" s="455" t="s">
        <v>227</v>
      </c>
      <c r="I21" s="456"/>
      <c r="J21" s="456"/>
      <c r="K21" s="456"/>
      <c r="L21" s="456"/>
      <c r="M21" s="456"/>
      <c r="N21" s="456"/>
      <c r="O21" s="456"/>
      <c r="P21" s="456"/>
      <c r="Q21" s="456"/>
      <c r="R21" s="456"/>
      <c r="S21" s="456"/>
      <c r="T21" s="456"/>
      <c r="U21" s="456"/>
      <c r="V21" s="457"/>
    </row>
    <row r="22" spans="1:22" ht="23.1" customHeight="1" x14ac:dyDescent="0.15">
      <c r="A22" s="227"/>
      <c r="B22" s="228"/>
      <c r="C22" s="18" t="s">
        <v>55</v>
      </c>
      <c r="D22" s="13" t="s">
        <v>5</v>
      </c>
      <c r="E22" s="453">
        <v>8</v>
      </c>
      <c r="F22" s="454"/>
      <c r="G22" s="13" t="s">
        <v>3</v>
      </c>
      <c r="H22" s="458" t="s">
        <v>227</v>
      </c>
      <c r="I22" s="459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60"/>
    </row>
    <row r="23" spans="1:22" ht="23.1" customHeight="1" x14ac:dyDescent="0.15">
      <c r="A23" s="229"/>
      <c r="B23" s="230"/>
      <c r="C23" s="219" t="s">
        <v>56</v>
      </c>
      <c r="D23" s="220"/>
      <c r="E23" s="461">
        <f>IF(SUM(E11:F22)=0,"",SUM(E11:F22))</f>
        <v>96</v>
      </c>
      <c r="F23" s="442"/>
      <c r="G23" s="20" t="s">
        <v>3</v>
      </c>
      <c r="H23" s="462"/>
      <c r="I23" s="463"/>
      <c r="J23" s="463"/>
      <c r="K23" s="463"/>
      <c r="L23" s="463"/>
      <c r="M23" s="463"/>
      <c r="N23" s="463"/>
      <c r="O23" s="463"/>
      <c r="P23" s="463"/>
      <c r="Q23" s="463"/>
      <c r="R23" s="463"/>
      <c r="S23" s="463"/>
      <c r="T23" s="463"/>
      <c r="U23" s="463"/>
      <c r="V23" s="464"/>
    </row>
    <row r="24" spans="1:22" ht="23.1" customHeight="1" x14ac:dyDescent="0.15">
      <c r="A24" s="244" t="s">
        <v>59</v>
      </c>
      <c r="B24" s="245"/>
      <c r="C24" s="248" t="s">
        <v>10</v>
      </c>
      <c r="D24" s="248"/>
      <c r="E24" s="466" t="s">
        <v>228</v>
      </c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7"/>
    </row>
    <row r="25" spans="1:22" ht="23.1" customHeight="1" x14ac:dyDescent="0.15">
      <c r="A25" s="246"/>
      <c r="B25" s="247"/>
      <c r="C25" s="249" t="s">
        <v>60</v>
      </c>
      <c r="D25" s="249"/>
      <c r="E25" s="468" t="s">
        <v>220</v>
      </c>
      <c r="F25" s="468"/>
      <c r="G25" s="468"/>
      <c r="H25" s="468"/>
      <c r="I25" s="468"/>
      <c r="J25" s="468"/>
      <c r="K25" s="249" t="s">
        <v>62</v>
      </c>
      <c r="L25" s="249"/>
      <c r="M25" s="249"/>
      <c r="N25" s="469" t="s">
        <v>221</v>
      </c>
      <c r="O25" s="469"/>
      <c r="P25" s="10" t="s">
        <v>63</v>
      </c>
      <c r="Q25" s="469" t="s">
        <v>222</v>
      </c>
      <c r="R25" s="469"/>
      <c r="S25" s="10" t="s">
        <v>63</v>
      </c>
      <c r="T25" s="469" t="s">
        <v>229</v>
      </c>
      <c r="U25" s="469"/>
      <c r="V25" s="470"/>
    </row>
    <row r="26" spans="1:22" ht="23.1" customHeight="1" x14ac:dyDescent="0.15">
      <c r="A26" s="240" t="s">
        <v>61</v>
      </c>
      <c r="B26" s="241"/>
      <c r="C26" s="248" t="s">
        <v>10</v>
      </c>
      <c r="D26" s="248"/>
      <c r="E26" s="466" t="s">
        <v>223</v>
      </c>
      <c r="F26" s="466"/>
      <c r="G26" s="466"/>
      <c r="H26" s="466"/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  <c r="U26" s="466"/>
      <c r="V26" s="467"/>
    </row>
    <row r="27" spans="1:22" ht="23.1" customHeight="1" x14ac:dyDescent="0.15">
      <c r="A27" s="242"/>
      <c r="B27" s="243"/>
      <c r="C27" s="249" t="s">
        <v>60</v>
      </c>
      <c r="D27" s="249"/>
      <c r="E27" s="468" t="s">
        <v>230</v>
      </c>
      <c r="F27" s="468"/>
      <c r="G27" s="468"/>
      <c r="H27" s="468"/>
      <c r="I27" s="468"/>
      <c r="J27" s="468"/>
      <c r="K27" s="249" t="s">
        <v>62</v>
      </c>
      <c r="L27" s="249"/>
      <c r="M27" s="249"/>
      <c r="N27" s="469" t="s">
        <v>231</v>
      </c>
      <c r="O27" s="469"/>
      <c r="P27" s="10" t="s">
        <v>63</v>
      </c>
      <c r="Q27" s="469" t="s">
        <v>222</v>
      </c>
      <c r="R27" s="469"/>
      <c r="S27" s="10" t="s">
        <v>63</v>
      </c>
      <c r="T27" s="469" t="s">
        <v>222</v>
      </c>
      <c r="U27" s="469"/>
      <c r="V27" s="470"/>
    </row>
    <row r="28" spans="1:22" ht="35.1" customHeight="1" x14ac:dyDescent="0.15">
      <c r="A28" s="236" t="s">
        <v>64</v>
      </c>
      <c r="B28" s="237"/>
      <c r="C28" s="238" t="s">
        <v>65</v>
      </c>
      <c r="D28" s="239"/>
      <c r="E28" s="239"/>
      <c r="F28" s="239"/>
      <c r="G28" s="252" t="s">
        <v>66</v>
      </c>
      <c r="H28" s="252"/>
      <c r="I28" s="136" t="s">
        <v>43</v>
      </c>
      <c r="J28" s="452" t="s">
        <v>232</v>
      </c>
      <c r="K28" s="452"/>
      <c r="L28" s="452"/>
      <c r="M28" s="252" t="s">
        <v>67</v>
      </c>
      <c r="N28" s="252"/>
      <c r="O28" s="24"/>
      <c r="P28" s="252" t="s">
        <v>68</v>
      </c>
      <c r="Q28" s="252"/>
      <c r="R28" s="452">
        <v>20</v>
      </c>
      <c r="S28" s="452"/>
      <c r="T28" s="239" t="s">
        <v>69</v>
      </c>
      <c r="U28" s="239"/>
      <c r="V28" s="253"/>
    </row>
    <row r="29" spans="1:22" ht="35.1" customHeight="1" x14ac:dyDescent="0.15">
      <c r="A29" s="57" t="s">
        <v>70</v>
      </c>
      <c r="B29" s="58"/>
      <c r="C29" s="255" t="s">
        <v>71</v>
      </c>
      <c r="D29" s="252"/>
      <c r="E29" s="25" t="s">
        <v>72</v>
      </c>
      <c r="F29" s="252" t="s">
        <v>73</v>
      </c>
      <c r="G29" s="252"/>
      <c r="H29" s="136" t="s">
        <v>43</v>
      </c>
      <c r="I29" s="252" t="s">
        <v>74</v>
      </c>
      <c r="J29" s="252"/>
      <c r="K29" s="136" t="s">
        <v>43</v>
      </c>
      <c r="L29" s="252" t="s">
        <v>75</v>
      </c>
      <c r="M29" s="252"/>
      <c r="N29" s="25" t="s">
        <v>76</v>
      </c>
      <c r="O29" s="465">
        <v>30</v>
      </c>
      <c r="P29" s="465"/>
      <c r="Q29" s="239" t="s">
        <v>77</v>
      </c>
      <c r="R29" s="239"/>
      <c r="S29" s="239"/>
      <c r="T29" s="136" t="s">
        <v>43</v>
      </c>
      <c r="U29" s="252" t="s">
        <v>78</v>
      </c>
      <c r="V29" s="254"/>
    </row>
  </sheetData>
  <mergeCells count="88">
    <mergeCell ref="D3:E3"/>
    <mergeCell ref="F3:G3"/>
    <mergeCell ref="H3:I3"/>
    <mergeCell ref="J3:V3"/>
    <mergeCell ref="A5:B8"/>
    <mergeCell ref="C5:D5"/>
    <mergeCell ref="E5:V5"/>
    <mergeCell ref="D6:G6"/>
    <mergeCell ref="H6:V6"/>
    <mergeCell ref="E7:G7"/>
    <mergeCell ref="H7:J7"/>
    <mergeCell ref="L7:N7"/>
    <mergeCell ref="P7:S7"/>
    <mergeCell ref="T7:V7"/>
    <mergeCell ref="E8:G8"/>
    <mergeCell ref="H8:J8"/>
    <mergeCell ref="L8:N8"/>
    <mergeCell ref="P8:S8"/>
    <mergeCell ref="T8:V8"/>
    <mergeCell ref="A9:B9"/>
    <mergeCell ref="A10:B23"/>
    <mergeCell ref="C10:D10"/>
    <mergeCell ref="E10:G10"/>
    <mergeCell ref="H10:V10"/>
    <mergeCell ref="E11:F11"/>
    <mergeCell ref="H11:V11"/>
    <mergeCell ref="E12:F12"/>
    <mergeCell ref="H12:V12"/>
    <mergeCell ref="E13:F13"/>
    <mergeCell ref="H13:V13"/>
    <mergeCell ref="E14:F14"/>
    <mergeCell ref="H14:V14"/>
    <mergeCell ref="E20:F20"/>
    <mergeCell ref="H20:V20"/>
    <mergeCell ref="E15:F15"/>
    <mergeCell ref="H15:V15"/>
    <mergeCell ref="E16:F16"/>
    <mergeCell ref="H16:V16"/>
    <mergeCell ref="E17:F17"/>
    <mergeCell ref="H17:V17"/>
    <mergeCell ref="A24:B25"/>
    <mergeCell ref="C24:D24"/>
    <mergeCell ref="E24:V24"/>
    <mergeCell ref="C25:D25"/>
    <mergeCell ref="E25:J25"/>
    <mergeCell ref="K25:M25"/>
    <mergeCell ref="N25:O25"/>
    <mergeCell ref="Q25:R25"/>
    <mergeCell ref="T25:V25"/>
    <mergeCell ref="A26:B27"/>
    <mergeCell ref="C26:D26"/>
    <mergeCell ref="E26:V26"/>
    <mergeCell ref="C27:D27"/>
    <mergeCell ref="E27:J27"/>
    <mergeCell ref="K27:M27"/>
    <mergeCell ref="N27:O27"/>
    <mergeCell ref="Q27:R27"/>
    <mergeCell ref="T27:V27"/>
    <mergeCell ref="A28:B28"/>
    <mergeCell ref="C28:F28"/>
    <mergeCell ref="G28:H28"/>
    <mergeCell ref="J28:L28"/>
    <mergeCell ref="M28:N28"/>
    <mergeCell ref="T28:V28"/>
    <mergeCell ref="C29:D29"/>
    <mergeCell ref="F29:G29"/>
    <mergeCell ref="I29:J29"/>
    <mergeCell ref="L29:M29"/>
    <mergeCell ref="O29:P29"/>
    <mergeCell ref="Q29:S29"/>
    <mergeCell ref="U29:V29"/>
    <mergeCell ref="P28:Q28"/>
    <mergeCell ref="G9:H9"/>
    <mergeCell ref="C9:F9"/>
    <mergeCell ref="L9:N9"/>
    <mergeCell ref="J9:K9"/>
    <mergeCell ref="R28:S28"/>
    <mergeCell ref="E21:F21"/>
    <mergeCell ref="H21:V21"/>
    <mergeCell ref="E22:F22"/>
    <mergeCell ref="H22:V22"/>
    <mergeCell ref="C23:D23"/>
    <mergeCell ref="E23:F23"/>
    <mergeCell ref="H23:V23"/>
    <mergeCell ref="E18:F18"/>
    <mergeCell ref="H18:V18"/>
    <mergeCell ref="E19:F19"/>
    <mergeCell ref="H19:V19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35"/>
  <sheetViews>
    <sheetView showGridLines="0" zoomScale="90" zoomScaleNormal="90" workbookViewId="0">
      <selection activeCell="M13" sqref="M13"/>
    </sheetView>
  </sheetViews>
  <sheetFormatPr defaultColWidth="3.5" defaultRowHeight="21.95" customHeight="1" x14ac:dyDescent="0.15"/>
  <cols>
    <col min="1" max="1" width="3.5" style="134" customWidth="1"/>
    <col min="2" max="16384" width="3.5" style="134"/>
  </cols>
  <sheetData>
    <row r="1" spans="1:43" ht="18" customHeight="1" x14ac:dyDescent="0.15">
      <c r="A1" s="35" t="s">
        <v>79</v>
      </c>
    </row>
    <row r="2" spans="1:43" ht="21.95" customHeight="1" x14ac:dyDescent="0.15">
      <c r="A2" s="35"/>
    </row>
    <row r="3" spans="1:43" ht="21.95" customHeight="1" x14ac:dyDescent="0.15">
      <c r="D3" s="186" t="str">
        <f>'申請書 記入例'!C2</f>
        <v>令和</v>
      </c>
      <c r="E3" s="186"/>
      <c r="F3" s="486" t="str">
        <f>IF('申請書 記入例'!E2="","",'申請書 記入例'!E2)</f>
        <v>○</v>
      </c>
      <c r="G3" s="486"/>
      <c r="H3" s="188" t="s">
        <v>1</v>
      </c>
      <c r="I3" s="188"/>
      <c r="J3" s="188" t="s">
        <v>80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X3" s="29"/>
    </row>
    <row r="5" spans="1:43" ht="21.95" customHeight="1" x14ac:dyDescent="0.15">
      <c r="A5" s="30" t="s">
        <v>81</v>
      </c>
      <c r="B5" s="30"/>
    </row>
    <row r="6" spans="1:43" ht="21.95" customHeight="1" x14ac:dyDescent="0.15">
      <c r="A6" s="261" t="s">
        <v>82</v>
      </c>
      <c r="B6" s="261"/>
      <c r="C6" s="261"/>
      <c r="D6" s="261"/>
      <c r="E6" s="261"/>
      <c r="F6" s="261"/>
      <c r="G6" s="261" t="s">
        <v>83</v>
      </c>
      <c r="H6" s="261"/>
      <c r="I6" s="261"/>
      <c r="J6" s="261"/>
      <c r="K6" s="261"/>
      <c r="L6" s="261"/>
      <c r="M6" s="261" t="s">
        <v>84</v>
      </c>
      <c r="N6" s="261"/>
      <c r="O6" s="261"/>
      <c r="P6" s="261"/>
      <c r="Q6" s="261"/>
      <c r="R6" s="261"/>
      <c r="S6" s="261"/>
      <c r="T6" s="261"/>
      <c r="U6" s="261"/>
      <c r="V6" s="261"/>
    </row>
    <row r="7" spans="1:43" ht="21.95" customHeight="1" x14ac:dyDescent="0.15">
      <c r="A7" s="262" t="s">
        <v>85</v>
      </c>
      <c r="B7" s="262"/>
      <c r="C7" s="262"/>
      <c r="D7" s="262"/>
      <c r="E7" s="262"/>
      <c r="F7" s="262"/>
      <c r="G7" s="477">
        <v>0</v>
      </c>
      <c r="H7" s="477"/>
      <c r="I7" s="477"/>
      <c r="J7" s="477"/>
      <c r="K7" s="478"/>
      <c r="L7" s="20" t="s">
        <v>20</v>
      </c>
      <c r="M7" s="263"/>
      <c r="N7" s="263"/>
      <c r="O7" s="263"/>
      <c r="P7" s="263"/>
      <c r="Q7" s="263"/>
      <c r="R7" s="263"/>
      <c r="S7" s="263"/>
      <c r="T7" s="263"/>
      <c r="U7" s="263"/>
      <c r="V7" s="263"/>
    </row>
    <row r="8" spans="1:43" ht="21.95" customHeight="1" x14ac:dyDescent="0.15">
      <c r="A8" s="262" t="s">
        <v>86</v>
      </c>
      <c r="B8" s="262"/>
      <c r="C8" s="262"/>
      <c r="D8" s="262"/>
      <c r="E8" s="262"/>
      <c r="F8" s="262"/>
      <c r="G8" s="485">
        <f>'申請書 記入例'!J19</f>
        <v>424000</v>
      </c>
      <c r="H8" s="485"/>
      <c r="I8" s="485"/>
      <c r="J8" s="485"/>
      <c r="K8" s="461"/>
      <c r="L8" s="20" t="s">
        <v>20</v>
      </c>
      <c r="M8" s="263" t="s">
        <v>140</v>
      </c>
      <c r="N8" s="263"/>
      <c r="O8" s="263"/>
      <c r="P8" s="263"/>
      <c r="Q8" s="263"/>
      <c r="R8" s="263"/>
      <c r="S8" s="263"/>
      <c r="T8" s="263"/>
      <c r="U8" s="263"/>
      <c r="V8" s="263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</row>
    <row r="9" spans="1:43" ht="21.95" customHeight="1" x14ac:dyDescent="0.15">
      <c r="A9" s="262" t="s">
        <v>138</v>
      </c>
      <c r="B9" s="262"/>
      <c r="C9" s="262"/>
      <c r="D9" s="262"/>
      <c r="E9" s="262"/>
      <c r="F9" s="262"/>
      <c r="G9" s="477">
        <v>14400</v>
      </c>
      <c r="H9" s="477"/>
      <c r="I9" s="477"/>
      <c r="J9" s="477"/>
      <c r="K9" s="478"/>
      <c r="L9" s="20" t="s">
        <v>20</v>
      </c>
      <c r="M9" s="272" t="s">
        <v>130</v>
      </c>
      <c r="N9" s="273"/>
      <c r="O9" s="273"/>
      <c r="P9" s="273"/>
      <c r="Q9" s="483" t="s">
        <v>242</v>
      </c>
      <c r="R9" s="483"/>
      <c r="S9" s="483"/>
      <c r="T9" s="483"/>
      <c r="U9" s="483"/>
      <c r="V9" s="159" t="s">
        <v>76</v>
      </c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</row>
    <row r="10" spans="1:43" ht="21.95" customHeight="1" x14ac:dyDescent="0.15">
      <c r="A10" s="262" t="s">
        <v>70</v>
      </c>
      <c r="B10" s="262"/>
      <c r="C10" s="262"/>
      <c r="D10" s="262"/>
      <c r="E10" s="262"/>
      <c r="F10" s="262"/>
      <c r="G10" s="477">
        <v>57600</v>
      </c>
      <c r="H10" s="477"/>
      <c r="I10" s="477"/>
      <c r="J10" s="477"/>
      <c r="K10" s="478"/>
      <c r="L10" s="20" t="s">
        <v>20</v>
      </c>
      <c r="M10" s="479" t="s">
        <v>268</v>
      </c>
      <c r="N10" s="479"/>
      <c r="O10" s="479"/>
      <c r="P10" s="479"/>
      <c r="Q10" s="479"/>
      <c r="R10" s="479"/>
      <c r="S10" s="479"/>
      <c r="T10" s="479"/>
      <c r="U10" s="479"/>
      <c r="V10" s="479"/>
    </row>
    <row r="11" spans="1:43" ht="21.95" customHeight="1" x14ac:dyDescent="0.15">
      <c r="A11" s="476"/>
      <c r="B11" s="476"/>
      <c r="C11" s="476"/>
      <c r="D11" s="476"/>
      <c r="E11" s="476"/>
      <c r="F11" s="476"/>
      <c r="G11" s="477"/>
      <c r="H11" s="477"/>
      <c r="I11" s="477"/>
      <c r="J11" s="477"/>
      <c r="K11" s="478"/>
      <c r="L11" s="20" t="s">
        <v>20</v>
      </c>
      <c r="M11" s="479"/>
      <c r="N11" s="479"/>
      <c r="O11" s="479"/>
      <c r="P11" s="479"/>
      <c r="Q11" s="479"/>
      <c r="R11" s="479"/>
      <c r="S11" s="479"/>
      <c r="T11" s="479"/>
      <c r="U11" s="479"/>
      <c r="V11" s="479"/>
    </row>
    <row r="12" spans="1:43" ht="21.95" customHeight="1" x14ac:dyDescent="0.15">
      <c r="A12" s="476"/>
      <c r="B12" s="476"/>
      <c r="C12" s="476"/>
      <c r="D12" s="476"/>
      <c r="E12" s="476"/>
      <c r="F12" s="476"/>
      <c r="G12" s="477"/>
      <c r="H12" s="477"/>
      <c r="I12" s="477"/>
      <c r="J12" s="477"/>
      <c r="K12" s="478"/>
      <c r="L12" s="20" t="s">
        <v>20</v>
      </c>
      <c r="M12" s="479"/>
      <c r="N12" s="479"/>
      <c r="O12" s="479"/>
      <c r="P12" s="479"/>
      <c r="Q12" s="479"/>
      <c r="R12" s="479"/>
      <c r="S12" s="479"/>
      <c r="T12" s="479"/>
      <c r="U12" s="479"/>
      <c r="V12" s="479"/>
    </row>
    <row r="13" spans="1:43" ht="21.95" customHeight="1" x14ac:dyDescent="0.15">
      <c r="A13" s="275" t="s">
        <v>56</v>
      </c>
      <c r="B13" s="275"/>
      <c r="C13" s="275"/>
      <c r="D13" s="275"/>
      <c r="E13" s="275"/>
      <c r="F13" s="275"/>
      <c r="G13" s="480">
        <f>IF(SUM(G7:K12)=0,"",SUM(G7:K12))</f>
        <v>496000</v>
      </c>
      <c r="H13" s="480"/>
      <c r="I13" s="480"/>
      <c r="J13" s="480"/>
      <c r="K13" s="481"/>
      <c r="L13" s="36" t="s">
        <v>20</v>
      </c>
      <c r="M13" s="259"/>
      <c r="N13" s="259"/>
      <c r="O13" s="259"/>
      <c r="P13" s="259"/>
      <c r="Q13" s="259"/>
      <c r="R13" s="259"/>
      <c r="S13" s="259"/>
      <c r="T13" s="259"/>
      <c r="U13" s="259"/>
      <c r="V13" s="259"/>
    </row>
    <row r="14" spans="1:43" ht="21.95" customHeight="1" x14ac:dyDescent="0.15">
      <c r="A14" s="30"/>
      <c r="B14" s="30"/>
      <c r="C14" s="31"/>
    </row>
    <row r="15" spans="1:43" ht="21.95" customHeight="1" x14ac:dyDescent="0.15">
      <c r="A15" s="30" t="s">
        <v>88</v>
      </c>
      <c r="B15" s="30"/>
    </row>
    <row r="16" spans="1:43" ht="21.95" customHeight="1" x14ac:dyDescent="0.15">
      <c r="A16" s="261" t="s">
        <v>82</v>
      </c>
      <c r="B16" s="261"/>
      <c r="C16" s="261"/>
      <c r="D16" s="261"/>
      <c r="E16" s="261"/>
      <c r="F16" s="261"/>
      <c r="G16" s="261" t="s">
        <v>83</v>
      </c>
      <c r="H16" s="261"/>
      <c r="I16" s="261"/>
      <c r="J16" s="261"/>
      <c r="K16" s="261"/>
      <c r="L16" s="261"/>
      <c r="M16" s="261" t="s">
        <v>84</v>
      </c>
      <c r="N16" s="261"/>
      <c r="O16" s="261"/>
      <c r="P16" s="261"/>
      <c r="Q16" s="261"/>
      <c r="R16" s="261"/>
      <c r="S16" s="261"/>
      <c r="T16" s="261"/>
      <c r="U16" s="261"/>
      <c r="V16" s="261"/>
    </row>
    <row r="17" spans="1:24" ht="21.95" customHeight="1" x14ac:dyDescent="0.15">
      <c r="A17" s="262" t="s">
        <v>132</v>
      </c>
      <c r="B17" s="262"/>
      <c r="C17" s="262"/>
      <c r="D17" s="262"/>
      <c r="E17" s="262"/>
      <c r="F17" s="262"/>
      <c r="G17" s="485">
        <f>IF('添付書類(3)所要額調書1 記入例'!AA23=0,"",'添付書類(3)所要額調書1 記入例'!AA23)</f>
        <v>96000</v>
      </c>
      <c r="H17" s="485"/>
      <c r="I17" s="485"/>
      <c r="J17" s="485"/>
      <c r="K17" s="461"/>
      <c r="L17" s="20" t="s">
        <v>20</v>
      </c>
      <c r="M17" s="479" t="s">
        <v>267</v>
      </c>
      <c r="N17" s="479"/>
      <c r="O17" s="479"/>
      <c r="P17" s="479"/>
      <c r="Q17" s="479"/>
      <c r="R17" s="479"/>
      <c r="S17" s="479"/>
      <c r="T17" s="479"/>
      <c r="U17" s="479"/>
      <c r="V17" s="479"/>
    </row>
    <row r="18" spans="1:24" ht="21.95" customHeight="1" x14ac:dyDescent="0.15">
      <c r="A18" s="262" t="s">
        <v>135</v>
      </c>
      <c r="B18" s="262"/>
      <c r="C18" s="262"/>
      <c r="D18" s="262"/>
      <c r="E18" s="262"/>
      <c r="F18" s="262"/>
      <c r="G18" s="485">
        <f>IF('添付書類(3)所要額調書1 記入例'!AA37=0,"",'添付書類(3)所要額調書1 記入例'!AA37)</f>
        <v>20000</v>
      </c>
      <c r="H18" s="485"/>
      <c r="I18" s="485"/>
      <c r="J18" s="485"/>
      <c r="K18" s="461"/>
      <c r="L18" s="20" t="s">
        <v>20</v>
      </c>
      <c r="M18" s="479" t="s">
        <v>243</v>
      </c>
      <c r="N18" s="479"/>
      <c r="O18" s="479"/>
      <c r="P18" s="479"/>
      <c r="Q18" s="479"/>
      <c r="R18" s="479"/>
      <c r="S18" s="479"/>
      <c r="T18" s="479"/>
      <c r="U18" s="479"/>
      <c r="V18" s="479"/>
    </row>
    <row r="19" spans="1:24" ht="21.95" customHeight="1" x14ac:dyDescent="0.15">
      <c r="A19" s="262" t="s">
        <v>136</v>
      </c>
      <c r="B19" s="262"/>
      <c r="C19" s="262"/>
      <c r="D19" s="262"/>
      <c r="E19" s="262"/>
      <c r="F19" s="262"/>
      <c r="G19" s="485">
        <f>IF('添付書類(3)所要額調書2 記入例'!Y18=0,"",'添付書類(3)所要額調書2 記入例'!Y18)</f>
        <v>192000</v>
      </c>
      <c r="H19" s="485"/>
      <c r="I19" s="485"/>
      <c r="J19" s="485"/>
      <c r="K19" s="461"/>
      <c r="L19" s="20" t="s">
        <v>20</v>
      </c>
      <c r="M19" s="482" t="s">
        <v>247</v>
      </c>
      <c r="N19" s="483"/>
      <c r="O19" s="483"/>
      <c r="P19" s="483"/>
      <c r="Q19" s="483"/>
      <c r="R19" s="483"/>
      <c r="S19" s="483"/>
      <c r="T19" s="483"/>
      <c r="U19" s="483"/>
      <c r="V19" s="484"/>
    </row>
    <row r="20" spans="1:24" ht="21.95" customHeight="1" x14ac:dyDescent="0.15">
      <c r="A20" s="262" t="s">
        <v>137</v>
      </c>
      <c r="B20" s="262"/>
      <c r="C20" s="262"/>
      <c r="D20" s="262"/>
      <c r="E20" s="262"/>
      <c r="F20" s="262"/>
      <c r="G20" s="485">
        <f>IF('添付書類(3)所要額調書2 記入例'!Y34=0,"",'添付書類(3)所要額調書2 記入例'!Y34)</f>
        <v>188000</v>
      </c>
      <c r="H20" s="485"/>
      <c r="I20" s="485"/>
      <c r="J20" s="485"/>
      <c r="K20" s="461"/>
      <c r="L20" s="20" t="s">
        <v>20</v>
      </c>
      <c r="M20" s="263" t="s">
        <v>244</v>
      </c>
      <c r="N20" s="263"/>
      <c r="O20" s="263"/>
      <c r="P20" s="263"/>
      <c r="Q20" s="263"/>
      <c r="R20" s="263"/>
      <c r="S20" s="263"/>
      <c r="T20" s="263"/>
      <c r="U20" s="263"/>
      <c r="V20" s="263"/>
    </row>
    <row r="21" spans="1:24" ht="21.95" customHeight="1" x14ac:dyDescent="0.15">
      <c r="A21" s="476"/>
      <c r="B21" s="476"/>
      <c r="C21" s="476"/>
      <c r="D21" s="476"/>
      <c r="E21" s="476"/>
      <c r="F21" s="476"/>
      <c r="G21" s="477"/>
      <c r="H21" s="477"/>
      <c r="I21" s="477"/>
      <c r="J21" s="477"/>
      <c r="K21" s="478"/>
      <c r="L21" s="20" t="s">
        <v>20</v>
      </c>
      <c r="M21" s="479"/>
      <c r="N21" s="479"/>
      <c r="O21" s="479"/>
      <c r="P21" s="479"/>
      <c r="Q21" s="479"/>
      <c r="R21" s="479"/>
      <c r="S21" s="479"/>
      <c r="T21" s="479"/>
      <c r="U21" s="479"/>
      <c r="V21" s="479"/>
    </row>
    <row r="22" spans="1:24" ht="21.95" customHeight="1" x14ac:dyDescent="0.15">
      <c r="A22" s="476"/>
      <c r="B22" s="476"/>
      <c r="C22" s="476"/>
      <c r="D22" s="476"/>
      <c r="E22" s="476"/>
      <c r="F22" s="476"/>
      <c r="G22" s="477"/>
      <c r="H22" s="477"/>
      <c r="I22" s="477"/>
      <c r="J22" s="477"/>
      <c r="K22" s="478"/>
      <c r="L22" s="20" t="s">
        <v>20</v>
      </c>
      <c r="M22" s="482"/>
      <c r="N22" s="483"/>
      <c r="O22" s="483"/>
      <c r="P22" s="483"/>
      <c r="Q22" s="483"/>
      <c r="R22" s="483"/>
      <c r="S22" s="483"/>
      <c r="T22" s="483"/>
      <c r="U22" s="483"/>
      <c r="V22" s="484"/>
    </row>
    <row r="23" spans="1:24" ht="21.95" customHeight="1" x14ac:dyDescent="0.15">
      <c r="A23" s="476"/>
      <c r="B23" s="476"/>
      <c r="C23" s="476"/>
      <c r="D23" s="476"/>
      <c r="E23" s="476"/>
      <c r="F23" s="476"/>
      <c r="G23" s="477"/>
      <c r="H23" s="477"/>
      <c r="I23" s="477"/>
      <c r="J23" s="477"/>
      <c r="K23" s="478"/>
      <c r="L23" s="20" t="s">
        <v>20</v>
      </c>
      <c r="M23" s="479"/>
      <c r="N23" s="479"/>
      <c r="O23" s="479"/>
      <c r="P23" s="479"/>
      <c r="Q23" s="479"/>
      <c r="R23" s="479"/>
      <c r="S23" s="479"/>
      <c r="T23" s="479"/>
      <c r="U23" s="479"/>
      <c r="V23" s="479"/>
    </row>
    <row r="24" spans="1:24" ht="21.95" customHeight="1" x14ac:dyDescent="0.15">
      <c r="A24" s="476"/>
      <c r="B24" s="476"/>
      <c r="C24" s="476"/>
      <c r="D24" s="476"/>
      <c r="E24" s="476"/>
      <c r="F24" s="476"/>
      <c r="G24" s="477"/>
      <c r="H24" s="477"/>
      <c r="I24" s="477"/>
      <c r="J24" s="477"/>
      <c r="K24" s="478"/>
      <c r="L24" s="20" t="s">
        <v>20</v>
      </c>
      <c r="M24" s="479"/>
      <c r="N24" s="479"/>
      <c r="O24" s="479"/>
      <c r="P24" s="479"/>
      <c r="Q24" s="479"/>
      <c r="R24" s="479"/>
      <c r="S24" s="479"/>
      <c r="T24" s="479"/>
      <c r="U24" s="479"/>
      <c r="V24" s="479"/>
    </row>
    <row r="25" spans="1:24" ht="21.95" customHeight="1" x14ac:dyDescent="0.15">
      <c r="A25" s="476"/>
      <c r="B25" s="476"/>
      <c r="C25" s="476"/>
      <c r="D25" s="476"/>
      <c r="E25" s="476"/>
      <c r="F25" s="476"/>
      <c r="G25" s="477"/>
      <c r="H25" s="477"/>
      <c r="I25" s="477"/>
      <c r="J25" s="477"/>
      <c r="K25" s="478"/>
      <c r="L25" s="20" t="s">
        <v>20</v>
      </c>
      <c r="M25" s="482"/>
      <c r="N25" s="483"/>
      <c r="O25" s="483"/>
      <c r="P25" s="483"/>
      <c r="Q25" s="483"/>
      <c r="R25" s="483"/>
      <c r="S25" s="483"/>
      <c r="T25" s="483"/>
      <c r="U25" s="483"/>
      <c r="V25" s="484"/>
    </row>
    <row r="26" spans="1:24" ht="21.95" customHeight="1" x14ac:dyDescent="0.15">
      <c r="A26" s="476"/>
      <c r="B26" s="476"/>
      <c r="C26" s="476"/>
      <c r="D26" s="476"/>
      <c r="E26" s="476"/>
      <c r="F26" s="476"/>
      <c r="G26" s="477"/>
      <c r="H26" s="477"/>
      <c r="I26" s="477"/>
      <c r="J26" s="477"/>
      <c r="K26" s="478"/>
      <c r="L26" s="20" t="s">
        <v>20</v>
      </c>
      <c r="M26" s="479"/>
      <c r="N26" s="479"/>
      <c r="O26" s="479"/>
      <c r="P26" s="479"/>
      <c r="Q26" s="479"/>
      <c r="R26" s="479"/>
      <c r="S26" s="479"/>
      <c r="T26" s="479"/>
      <c r="U26" s="479"/>
      <c r="V26" s="479"/>
    </row>
    <row r="27" spans="1:24" ht="21.95" customHeight="1" x14ac:dyDescent="0.15">
      <c r="A27" s="476"/>
      <c r="B27" s="476"/>
      <c r="C27" s="476"/>
      <c r="D27" s="476"/>
      <c r="E27" s="476"/>
      <c r="F27" s="476"/>
      <c r="G27" s="477"/>
      <c r="H27" s="477"/>
      <c r="I27" s="477"/>
      <c r="J27" s="477"/>
      <c r="K27" s="478"/>
      <c r="L27" s="20" t="s">
        <v>20</v>
      </c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X27" s="67" t="str">
        <f>IF(G13&lt;G28,"支出額が収入額を上回っています。ご確認ください。","")</f>
        <v/>
      </c>
    </row>
    <row r="28" spans="1:24" ht="21.95" customHeight="1" x14ac:dyDescent="0.15">
      <c r="A28" s="275" t="s">
        <v>56</v>
      </c>
      <c r="B28" s="275"/>
      <c r="C28" s="275"/>
      <c r="D28" s="275"/>
      <c r="E28" s="275"/>
      <c r="F28" s="275"/>
      <c r="G28" s="480">
        <f>IF(SUM(G17:K27)=0,"",SUM(G17:K27))</f>
        <v>496000</v>
      </c>
      <c r="H28" s="480"/>
      <c r="I28" s="480"/>
      <c r="J28" s="480"/>
      <c r="K28" s="481"/>
      <c r="L28" s="36" t="s">
        <v>20</v>
      </c>
      <c r="M28" s="259"/>
      <c r="N28" s="259"/>
      <c r="O28" s="259"/>
      <c r="P28" s="259"/>
      <c r="Q28" s="259"/>
      <c r="R28" s="259"/>
      <c r="S28" s="259"/>
      <c r="T28" s="259"/>
      <c r="U28" s="259"/>
      <c r="V28" s="259"/>
    </row>
    <row r="29" spans="1:24" ht="21.95" customHeight="1" x14ac:dyDescent="0.15">
      <c r="A29" s="30"/>
      <c r="B29" s="30"/>
    </row>
    <row r="30" spans="1:24" ht="21.95" customHeight="1" x14ac:dyDescent="0.15">
      <c r="A30" s="134" t="s">
        <v>133</v>
      </c>
      <c r="B30" s="66"/>
      <c r="C30" s="66"/>
      <c r="D30" s="66"/>
      <c r="E30" s="66"/>
      <c r="F30" s="66"/>
      <c r="G30" s="66"/>
      <c r="H30" s="475">
        <f>IF(G13="","",G13-G28)</f>
        <v>0</v>
      </c>
      <c r="I30" s="475"/>
      <c r="J30" s="475"/>
      <c r="K30" s="475"/>
      <c r="L30" s="71" t="s">
        <v>20</v>
      </c>
      <c r="N30" s="66"/>
      <c r="O30" s="66"/>
      <c r="P30" s="66"/>
      <c r="Q30" s="66"/>
      <c r="R30" s="66"/>
      <c r="S30" s="66"/>
      <c r="T30" s="66"/>
      <c r="U30" s="66"/>
      <c r="V30" s="66"/>
    </row>
    <row r="31" spans="1:24" ht="21.95" customHeight="1" x14ac:dyDescent="0.15">
      <c r="A31" s="30"/>
      <c r="B31" s="30"/>
      <c r="C31" s="33"/>
      <c r="D31" s="33"/>
      <c r="K31" s="33"/>
      <c r="L31" s="33"/>
      <c r="M31" s="33"/>
      <c r="P31" s="133"/>
      <c r="S31" s="133"/>
    </row>
    <row r="32" spans="1:24" ht="21.95" customHeight="1" x14ac:dyDescent="0.15">
      <c r="A32" s="30"/>
      <c r="B32" s="30"/>
      <c r="C32" s="33"/>
      <c r="D32" s="33"/>
    </row>
    <row r="33" spans="1:22" ht="21.95" customHeight="1" x14ac:dyDescent="0.15">
      <c r="A33" s="30"/>
      <c r="B33" s="30"/>
      <c r="C33" s="33"/>
      <c r="D33" s="33"/>
      <c r="K33" s="33"/>
      <c r="L33" s="33"/>
      <c r="M33" s="33"/>
      <c r="P33" s="133"/>
      <c r="S33" s="133"/>
    </row>
    <row r="34" spans="1:22" ht="21.95" customHeight="1" x14ac:dyDescent="0.15">
      <c r="A34" s="30"/>
      <c r="B34" s="30"/>
      <c r="C34" s="30"/>
      <c r="D34" s="30"/>
      <c r="E34" s="30"/>
      <c r="F34" s="30"/>
      <c r="G34" s="30"/>
      <c r="H34" s="30"/>
      <c r="I34" s="32"/>
      <c r="M34" s="30"/>
      <c r="N34" s="30"/>
      <c r="P34" s="30"/>
      <c r="Q34" s="30"/>
      <c r="T34" s="30"/>
      <c r="U34" s="30"/>
      <c r="V34" s="30"/>
    </row>
    <row r="35" spans="1:22" ht="21.95" customHeight="1" x14ac:dyDescent="0.15">
      <c r="A35" s="30"/>
      <c r="B35" s="30"/>
      <c r="C35" s="30"/>
      <c r="D35" s="30"/>
      <c r="E35" s="30"/>
      <c r="F35" s="30"/>
      <c r="G35" s="30"/>
      <c r="H35" s="32"/>
      <c r="I35" s="30"/>
      <c r="J35" s="30"/>
      <c r="K35" s="32"/>
      <c r="L35" s="30"/>
      <c r="M35" s="30"/>
      <c r="N35" s="30"/>
      <c r="O35" s="34"/>
      <c r="P35" s="34"/>
      <c r="Q35" s="30"/>
      <c r="R35" s="30"/>
      <c r="S35" s="30"/>
      <c r="T35" s="32"/>
      <c r="U35" s="30"/>
      <c r="V35" s="30"/>
    </row>
  </sheetData>
  <mergeCells count="69">
    <mergeCell ref="D3:E3"/>
    <mergeCell ref="F3:G3"/>
    <mergeCell ref="H3:I3"/>
    <mergeCell ref="J3:V3"/>
    <mergeCell ref="A6:F6"/>
    <mergeCell ref="G6:L6"/>
    <mergeCell ref="M6:V6"/>
    <mergeCell ref="A7:F7"/>
    <mergeCell ref="G7:K7"/>
    <mergeCell ref="M7:V7"/>
    <mergeCell ref="A8:F8"/>
    <mergeCell ref="G8:K8"/>
    <mergeCell ref="M8:V8"/>
    <mergeCell ref="A9:F9"/>
    <mergeCell ref="G9:K9"/>
    <mergeCell ref="M9:P9"/>
    <mergeCell ref="Q9:U9"/>
    <mergeCell ref="A10:F10"/>
    <mergeCell ref="G10:K10"/>
    <mergeCell ref="M10:V10"/>
    <mergeCell ref="A11:F11"/>
    <mergeCell ref="G11:K11"/>
    <mergeCell ref="M11:V11"/>
    <mergeCell ref="A12:F12"/>
    <mergeCell ref="G12:K12"/>
    <mergeCell ref="M12:V12"/>
    <mergeCell ref="A13:F13"/>
    <mergeCell ref="G13:K13"/>
    <mergeCell ref="M13:V13"/>
    <mergeCell ref="A16:F16"/>
    <mergeCell ref="G16:L16"/>
    <mergeCell ref="M16:V16"/>
    <mergeCell ref="A17:F17"/>
    <mergeCell ref="G17:K17"/>
    <mergeCell ref="M17:V17"/>
    <mergeCell ref="A18:F18"/>
    <mergeCell ref="G18:K18"/>
    <mergeCell ref="M18:V18"/>
    <mergeCell ref="A19:F19"/>
    <mergeCell ref="G19:K19"/>
    <mergeCell ref="M19:V19"/>
    <mergeCell ref="A20:F20"/>
    <mergeCell ref="G20:K20"/>
    <mergeCell ref="M20:V20"/>
    <mergeCell ref="A21:F21"/>
    <mergeCell ref="G21:K21"/>
    <mergeCell ref="M21:V21"/>
    <mergeCell ref="A22:F22"/>
    <mergeCell ref="G22:K22"/>
    <mergeCell ref="M22:V22"/>
    <mergeCell ref="A23:F23"/>
    <mergeCell ref="G23:K23"/>
    <mergeCell ref="M23:V23"/>
    <mergeCell ref="A24:F24"/>
    <mergeCell ref="G24:K24"/>
    <mergeCell ref="M24:V24"/>
    <mergeCell ref="A25:F25"/>
    <mergeCell ref="G25:K25"/>
    <mergeCell ref="M25:V25"/>
    <mergeCell ref="A26:F26"/>
    <mergeCell ref="G26:K26"/>
    <mergeCell ref="M26:V26"/>
    <mergeCell ref="H30:K30"/>
    <mergeCell ref="A27:F27"/>
    <mergeCell ref="G27:K27"/>
    <mergeCell ref="M27:V27"/>
    <mergeCell ref="A28:F28"/>
    <mergeCell ref="G28:K28"/>
    <mergeCell ref="M28:V2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38"/>
  <sheetViews>
    <sheetView showGridLines="0" topLeftCell="A3" zoomScale="90" zoomScaleNormal="90" workbookViewId="0">
      <selection activeCell="M13" sqref="M13"/>
    </sheetView>
  </sheetViews>
  <sheetFormatPr defaultColWidth="3.5" defaultRowHeight="18" customHeight="1" x14ac:dyDescent="0.15"/>
  <cols>
    <col min="1" max="1" width="3.5" style="33" customWidth="1"/>
    <col min="2" max="2" width="3.5" style="33"/>
    <col min="3" max="3" width="3.5" style="33" customWidth="1"/>
    <col min="4" max="7" width="3.5" style="33"/>
    <col min="8" max="8" width="3.5" style="33" customWidth="1"/>
    <col min="9" max="9" width="3.5" style="33"/>
    <col min="10" max="10" width="3.5" style="33" customWidth="1"/>
    <col min="11" max="21" width="3.5" style="33"/>
    <col min="22" max="22" width="3.5" style="33" customWidth="1"/>
    <col min="23" max="26" width="3.5" style="33"/>
    <col min="27" max="27" width="4.25" style="73" hidden="1" customWidth="1"/>
    <col min="28" max="16384" width="3.5" style="33"/>
  </cols>
  <sheetData>
    <row r="1" spans="1:27" s="134" customFormat="1" ht="14.25" customHeight="1" x14ac:dyDescent="0.15">
      <c r="A1" s="35" t="s">
        <v>89</v>
      </c>
      <c r="AA1" s="72"/>
    </row>
    <row r="2" spans="1:27" s="134" customFormat="1" ht="6" customHeight="1" x14ac:dyDescent="0.15">
      <c r="A2" s="35"/>
      <c r="AA2" s="72"/>
    </row>
    <row r="3" spans="1:27" s="134" customFormat="1" ht="18" customHeight="1" x14ac:dyDescent="0.15">
      <c r="C3" s="186" t="str">
        <f>'申請書 記入例'!C2</f>
        <v>令和</v>
      </c>
      <c r="D3" s="186"/>
      <c r="E3" s="486" t="str">
        <f>IF('申請書 記入例'!E2="","",'申請書 記入例'!E2)</f>
        <v>○</v>
      </c>
      <c r="F3" s="486"/>
      <c r="G3" s="191" t="s">
        <v>1</v>
      </c>
      <c r="H3" s="191"/>
      <c r="I3" s="191" t="s">
        <v>260</v>
      </c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X3" s="29"/>
      <c r="AA3" s="72"/>
    </row>
    <row r="4" spans="1:27" ht="6" customHeight="1" x14ac:dyDescent="0.15"/>
    <row r="5" spans="1:27" s="38" customFormat="1" ht="18" customHeight="1" x14ac:dyDescent="0.15">
      <c r="A5" s="33" t="s">
        <v>131</v>
      </c>
      <c r="AA5" s="74"/>
    </row>
    <row r="6" spans="1:27" s="38" customFormat="1" ht="18" customHeight="1" x14ac:dyDescent="0.15">
      <c r="A6" s="33" t="s">
        <v>90</v>
      </c>
      <c r="AA6" s="74"/>
    </row>
    <row r="7" spans="1:27" s="39" customFormat="1" ht="60" customHeight="1" x14ac:dyDescent="0.15">
      <c r="A7" s="325" t="s">
        <v>104</v>
      </c>
      <c r="B7" s="325"/>
      <c r="C7" s="325"/>
      <c r="D7" s="325" t="s">
        <v>105</v>
      </c>
      <c r="E7" s="325"/>
      <c r="F7" s="325"/>
      <c r="G7" s="325" t="s">
        <v>103</v>
      </c>
      <c r="H7" s="325"/>
      <c r="I7" s="325"/>
      <c r="J7" s="325" t="s">
        <v>106</v>
      </c>
      <c r="K7" s="325"/>
      <c r="L7" s="325"/>
      <c r="M7" s="325" t="s">
        <v>107</v>
      </c>
      <c r="N7" s="325"/>
      <c r="O7" s="325"/>
      <c r="P7" s="293" t="s">
        <v>92</v>
      </c>
      <c r="Q7" s="293"/>
      <c r="R7" s="293"/>
      <c r="S7" s="293"/>
      <c r="T7" s="293"/>
      <c r="U7" s="293"/>
      <c r="V7" s="293"/>
      <c r="AA7" s="75"/>
    </row>
    <row r="8" spans="1:27" s="38" customFormat="1" ht="18" customHeight="1" x14ac:dyDescent="0.4">
      <c r="A8" s="276"/>
      <c r="B8" s="277"/>
      <c r="C8" s="41" t="s">
        <v>20</v>
      </c>
      <c r="D8" s="324">
        <v>60000</v>
      </c>
      <c r="E8" s="283"/>
      <c r="F8" s="41" t="s">
        <v>20</v>
      </c>
      <c r="G8" s="280" t="str">
        <f>IF(A8=0,"",IF(A8=0,0,MIN(A8,D8)))</f>
        <v/>
      </c>
      <c r="H8" s="281"/>
      <c r="I8" s="41" t="s">
        <v>20</v>
      </c>
      <c r="J8" s="276"/>
      <c r="K8" s="277"/>
      <c r="L8" s="41" t="s">
        <v>57</v>
      </c>
      <c r="M8" s="280" t="str">
        <f>IF(A8=0,"",G8*J8)</f>
        <v/>
      </c>
      <c r="N8" s="281"/>
      <c r="O8" s="41" t="s">
        <v>20</v>
      </c>
      <c r="P8" s="512"/>
      <c r="Q8" s="513"/>
      <c r="R8" s="513"/>
      <c r="S8" s="513"/>
      <c r="T8" s="513"/>
      <c r="U8" s="513"/>
      <c r="V8" s="514"/>
      <c r="AA8" s="74">
        <f>IF(M8="",0,M8)</f>
        <v>0</v>
      </c>
    </row>
    <row r="9" spans="1:27" s="38" customFormat="1" ht="18" customHeight="1" x14ac:dyDescent="0.15">
      <c r="A9" s="55" t="s">
        <v>93</v>
      </c>
      <c r="AA9" s="74"/>
    </row>
    <row r="10" spans="1:27" s="40" customFormat="1" ht="60" customHeight="1" x14ac:dyDescent="0.15">
      <c r="A10" s="313" t="s">
        <v>109</v>
      </c>
      <c r="B10" s="319"/>
      <c r="C10" s="313" t="s">
        <v>110</v>
      </c>
      <c r="D10" s="314"/>
      <c r="E10" s="315"/>
      <c r="F10" s="314" t="s">
        <v>266</v>
      </c>
      <c r="G10" s="314"/>
      <c r="H10" s="314"/>
      <c r="I10" s="313" t="s">
        <v>119</v>
      </c>
      <c r="J10" s="318"/>
      <c r="K10" s="319"/>
      <c r="L10" s="314" t="s">
        <v>112</v>
      </c>
      <c r="M10" s="314"/>
      <c r="N10" s="314"/>
      <c r="O10" s="313" t="s">
        <v>108</v>
      </c>
      <c r="P10" s="314"/>
      <c r="Q10" s="315"/>
      <c r="R10" s="294" t="s">
        <v>92</v>
      </c>
      <c r="S10" s="285"/>
      <c r="T10" s="285"/>
      <c r="U10" s="285"/>
      <c r="V10" s="286"/>
      <c r="AA10" s="76"/>
    </row>
    <row r="11" spans="1:27" s="38" customFormat="1" ht="18" customHeight="1" x14ac:dyDescent="0.4">
      <c r="A11" s="44" t="s">
        <v>95</v>
      </c>
      <c r="B11" s="45" t="s">
        <v>6</v>
      </c>
      <c r="C11" s="507">
        <f>'添付書類(1)事業計画書 記入例'!E11</f>
        <v>8</v>
      </c>
      <c r="D11" s="508"/>
      <c r="E11" s="50" t="s">
        <v>4</v>
      </c>
      <c r="F11" s="490">
        <v>1000</v>
      </c>
      <c r="G11" s="491"/>
      <c r="H11" s="41" t="s">
        <v>20</v>
      </c>
      <c r="I11" s="502">
        <f t="shared" ref="I11:I22" si="0">IF(F11="","",C11*F11)</f>
        <v>8000</v>
      </c>
      <c r="J11" s="503"/>
      <c r="K11" s="54" t="s">
        <v>20</v>
      </c>
      <c r="L11" s="308">
        <v>60000</v>
      </c>
      <c r="M11" s="309"/>
      <c r="N11" s="38" t="s">
        <v>20</v>
      </c>
      <c r="O11" s="502">
        <f t="shared" ref="O11:O22" si="1">IF(I11="","",IF(I11=0,0,MIN(I11,L11)))</f>
        <v>8000</v>
      </c>
      <c r="P11" s="503"/>
      <c r="Q11" s="54" t="s">
        <v>20</v>
      </c>
      <c r="R11" s="497"/>
      <c r="S11" s="498"/>
      <c r="T11" s="498"/>
      <c r="U11" s="498"/>
      <c r="V11" s="499"/>
      <c r="AA11" s="74"/>
    </row>
    <row r="12" spans="1:27" s="38" customFormat="1" ht="18" customHeight="1" x14ac:dyDescent="0.4">
      <c r="A12" s="51" t="s">
        <v>96</v>
      </c>
      <c r="B12" s="43" t="s">
        <v>6</v>
      </c>
      <c r="C12" s="500">
        <f>'添付書類(1)事業計画書 記入例'!E12</f>
        <v>8</v>
      </c>
      <c r="D12" s="501"/>
      <c r="E12" s="43" t="s">
        <v>4</v>
      </c>
      <c r="F12" s="490">
        <v>1000</v>
      </c>
      <c r="G12" s="491"/>
      <c r="H12" s="60" t="s">
        <v>20</v>
      </c>
      <c r="I12" s="488">
        <f t="shared" si="0"/>
        <v>8000</v>
      </c>
      <c r="J12" s="489"/>
      <c r="K12" s="41" t="s">
        <v>20</v>
      </c>
      <c r="L12" s="306">
        <v>60000</v>
      </c>
      <c r="M12" s="307"/>
      <c r="N12" s="46" t="s">
        <v>20</v>
      </c>
      <c r="O12" s="488">
        <f t="shared" si="1"/>
        <v>8000</v>
      </c>
      <c r="P12" s="489"/>
      <c r="Q12" s="41" t="s">
        <v>20</v>
      </c>
      <c r="R12" s="504"/>
      <c r="S12" s="505"/>
      <c r="T12" s="505"/>
      <c r="U12" s="505"/>
      <c r="V12" s="506"/>
      <c r="AA12" s="74"/>
    </row>
    <row r="13" spans="1:27" s="38" customFormat="1" ht="18" customHeight="1" x14ac:dyDescent="0.4">
      <c r="A13" s="52" t="s">
        <v>50</v>
      </c>
      <c r="B13" s="50" t="s">
        <v>5</v>
      </c>
      <c r="C13" s="507">
        <f>'添付書類(1)事業計画書 記入例'!E13</f>
        <v>8</v>
      </c>
      <c r="D13" s="508"/>
      <c r="E13" s="50" t="s">
        <v>4</v>
      </c>
      <c r="F13" s="490">
        <v>1000</v>
      </c>
      <c r="G13" s="491"/>
      <c r="H13" s="38" t="s">
        <v>20</v>
      </c>
      <c r="I13" s="502">
        <f t="shared" si="0"/>
        <v>8000</v>
      </c>
      <c r="J13" s="503"/>
      <c r="K13" s="54" t="s">
        <v>20</v>
      </c>
      <c r="L13" s="308">
        <v>60000</v>
      </c>
      <c r="M13" s="309"/>
      <c r="N13" s="38" t="s">
        <v>20</v>
      </c>
      <c r="O13" s="502">
        <f t="shared" si="1"/>
        <v>8000</v>
      </c>
      <c r="P13" s="503"/>
      <c r="Q13" s="54" t="s">
        <v>20</v>
      </c>
      <c r="R13" s="497"/>
      <c r="S13" s="498"/>
      <c r="T13" s="498"/>
      <c r="U13" s="498"/>
      <c r="V13" s="499"/>
      <c r="AA13" s="74"/>
    </row>
    <row r="14" spans="1:27" s="38" customFormat="1" ht="18" customHeight="1" x14ac:dyDescent="0.4">
      <c r="A14" s="51" t="s">
        <v>51</v>
      </c>
      <c r="B14" s="43" t="s">
        <v>5</v>
      </c>
      <c r="C14" s="500">
        <f>'添付書類(1)事業計画書 記入例'!E14</f>
        <v>8</v>
      </c>
      <c r="D14" s="501"/>
      <c r="E14" s="43" t="s">
        <v>3</v>
      </c>
      <c r="F14" s="490">
        <v>1000</v>
      </c>
      <c r="G14" s="491"/>
      <c r="H14" s="46" t="s">
        <v>20</v>
      </c>
      <c r="I14" s="488">
        <f t="shared" si="0"/>
        <v>8000</v>
      </c>
      <c r="J14" s="489"/>
      <c r="K14" s="41" t="s">
        <v>20</v>
      </c>
      <c r="L14" s="306">
        <v>60000</v>
      </c>
      <c r="M14" s="307"/>
      <c r="N14" s="46" t="s">
        <v>20</v>
      </c>
      <c r="O14" s="488">
        <f t="shared" si="1"/>
        <v>8000</v>
      </c>
      <c r="P14" s="489"/>
      <c r="Q14" s="41" t="s">
        <v>20</v>
      </c>
      <c r="R14" s="504"/>
      <c r="S14" s="505"/>
      <c r="T14" s="505"/>
      <c r="U14" s="505"/>
      <c r="V14" s="506"/>
      <c r="AA14" s="74"/>
    </row>
    <row r="15" spans="1:27" s="38" customFormat="1" ht="18" customHeight="1" x14ac:dyDescent="0.4">
      <c r="A15" s="51" t="s">
        <v>52</v>
      </c>
      <c r="B15" s="43" t="s">
        <v>5</v>
      </c>
      <c r="C15" s="500">
        <f>'添付書類(1)事業計画書 記入例'!E15</f>
        <v>8</v>
      </c>
      <c r="D15" s="501"/>
      <c r="E15" s="43" t="s">
        <v>3</v>
      </c>
      <c r="F15" s="490">
        <v>1000</v>
      </c>
      <c r="G15" s="491"/>
      <c r="H15" s="46" t="s">
        <v>20</v>
      </c>
      <c r="I15" s="502">
        <f t="shared" si="0"/>
        <v>8000</v>
      </c>
      <c r="J15" s="503"/>
      <c r="K15" s="54" t="s">
        <v>20</v>
      </c>
      <c r="L15" s="308">
        <v>60000</v>
      </c>
      <c r="M15" s="309"/>
      <c r="N15" s="38" t="s">
        <v>20</v>
      </c>
      <c r="O15" s="502">
        <f t="shared" si="1"/>
        <v>8000</v>
      </c>
      <c r="P15" s="503"/>
      <c r="Q15" s="54" t="s">
        <v>20</v>
      </c>
      <c r="R15" s="497"/>
      <c r="S15" s="498"/>
      <c r="T15" s="498"/>
      <c r="U15" s="498"/>
      <c r="V15" s="499"/>
      <c r="AA15" s="74"/>
    </row>
    <row r="16" spans="1:27" s="38" customFormat="1" ht="18" customHeight="1" x14ac:dyDescent="0.4">
      <c r="A16" s="52" t="s">
        <v>53</v>
      </c>
      <c r="B16" s="50" t="s">
        <v>5</v>
      </c>
      <c r="C16" s="507">
        <f>'添付書類(1)事業計画書 記入例'!E16</f>
        <v>8</v>
      </c>
      <c r="D16" s="508"/>
      <c r="E16" s="50" t="s">
        <v>3</v>
      </c>
      <c r="F16" s="490">
        <v>1000</v>
      </c>
      <c r="G16" s="491"/>
      <c r="H16" s="38" t="s">
        <v>20</v>
      </c>
      <c r="I16" s="488">
        <f t="shared" si="0"/>
        <v>8000</v>
      </c>
      <c r="J16" s="489"/>
      <c r="K16" s="41" t="s">
        <v>20</v>
      </c>
      <c r="L16" s="306">
        <v>60000</v>
      </c>
      <c r="M16" s="307"/>
      <c r="N16" s="46" t="s">
        <v>20</v>
      </c>
      <c r="O16" s="488">
        <f t="shared" si="1"/>
        <v>8000</v>
      </c>
      <c r="P16" s="489"/>
      <c r="Q16" s="41" t="s">
        <v>20</v>
      </c>
      <c r="R16" s="504"/>
      <c r="S16" s="505"/>
      <c r="T16" s="505"/>
      <c r="U16" s="505"/>
      <c r="V16" s="506"/>
      <c r="AA16" s="74"/>
    </row>
    <row r="17" spans="1:27" s="38" customFormat="1" ht="18" customHeight="1" x14ac:dyDescent="0.4">
      <c r="A17" s="51">
        <v>10</v>
      </c>
      <c r="B17" s="43" t="s">
        <v>5</v>
      </c>
      <c r="C17" s="500">
        <f>'添付書類(1)事業計画書 記入例'!E17</f>
        <v>8</v>
      </c>
      <c r="D17" s="501"/>
      <c r="E17" s="43" t="s">
        <v>3</v>
      </c>
      <c r="F17" s="490">
        <v>1000</v>
      </c>
      <c r="G17" s="491"/>
      <c r="H17" s="46" t="s">
        <v>20</v>
      </c>
      <c r="I17" s="502">
        <f t="shared" si="0"/>
        <v>8000</v>
      </c>
      <c r="J17" s="503"/>
      <c r="K17" s="54" t="s">
        <v>20</v>
      </c>
      <c r="L17" s="308">
        <v>60000</v>
      </c>
      <c r="M17" s="309"/>
      <c r="N17" s="38" t="s">
        <v>20</v>
      </c>
      <c r="O17" s="502">
        <f t="shared" si="1"/>
        <v>8000</v>
      </c>
      <c r="P17" s="503"/>
      <c r="Q17" s="54" t="s">
        <v>20</v>
      </c>
      <c r="R17" s="509"/>
      <c r="S17" s="510"/>
      <c r="T17" s="510"/>
      <c r="U17" s="510"/>
      <c r="V17" s="511"/>
      <c r="AA17" s="74"/>
    </row>
    <row r="18" spans="1:27" s="38" customFormat="1" ht="18" customHeight="1" x14ac:dyDescent="0.4">
      <c r="A18" s="52">
        <v>11</v>
      </c>
      <c r="B18" s="50" t="s">
        <v>5</v>
      </c>
      <c r="C18" s="507">
        <f>'添付書類(1)事業計画書 記入例'!E18</f>
        <v>8</v>
      </c>
      <c r="D18" s="508"/>
      <c r="E18" s="50" t="s">
        <v>3</v>
      </c>
      <c r="F18" s="490">
        <v>1000</v>
      </c>
      <c r="G18" s="491"/>
      <c r="H18" s="38" t="s">
        <v>20</v>
      </c>
      <c r="I18" s="488">
        <f t="shared" si="0"/>
        <v>8000</v>
      </c>
      <c r="J18" s="489"/>
      <c r="K18" s="41" t="s">
        <v>20</v>
      </c>
      <c r="L18" s="306">
        <v>60000</v>
      </c>
      <c r="M18" s="307"/>
      <c r="N18" s="46" t="s">
        <v>20</v>
      </c>
      <c r="O18" s="488">
        <f t="shared" si="1"/>
        <v>8000</v>
      </c>
      <c r="P18" s="489"/>
      <c r="Q18" s="41" t="s">
        <v>20</v>
      </c>
      <c r="R18" s="497"/>
      <c r="S18" s="498"/>
      <c r="T18" s="498"/>
      <c r="U18" s="498"/>
      <c r="V18" s="499"/>
      <c r="AA18" s="74"/>
    </row>
    <row r="19" spans="1:27" s="38" customFormat="1" ht="18" customHeight="1" x14ac:dyDescent="0.4">
      <c r="A19" s="51">
        <v>12</v>
      </c>
      <c r="B19" s="43" t="s">
        <v>5</v>
      </c>
      <c r="C19" s="500">
        <f>'添付書類(1)事業計画書 記入例'!E19</f>
        <v>8</v>
      </c>
      <c r="D19" s="501"/>
      <c r="E19" s="43" t="s">
        <v>3</v>
      </c>
      <c r="F19" s="490">
        <v>1000</v>
      </c>
      <c r="G19" s="491"/>
      <c r="H19" s="46" t="s">
        <v>20</v>
      </c>
      <c r="I19" s="502">
        <f t="shared" si="0"/>
        <v>8000</v>
      </c>
      <c r="J19" s="503"/>
      <c r="K19" s="54" t="s">
        <v>20</v>
      </c>
      <c r="L19" s="308">
        <v>60000</v>
      </c>
      <c r="M19" s="309"/>
      <c r="N19" s="38" t="s">
        <v>20</v>
      </c>
      <c r="O19" s="502">
        <f t="shared" si="1"/>
        <v>8000</v>
      </c>
      <c r="P19" s="503"/>
      <c r="Q19" s="54" t="s">
        <v>20</v>
      </c>
      <c r="R19" s="504"/>
      <c r="S19" s="505"/>
      <c r="T19" s="505"/>
      <c r="U19" s="505"/>
      <c r="V19" s="506"/>
      <c r="AA19" s="74"/>
    </row>
    <row r="20" spans="1:27" s="38" customFormat="1" ht="18" customHeight="1" x14ac:dyDescent="0.4">
      <c r="A20" s="52" t="s">
        <v>97</v>
      </c>
      <c r="B20" s="50" t="s">
        <v>5</v>
      </c>
      <c r="C20" s="507">
        <f>'添付書類(1)事業計画書 記入例'!E20</f>
        <v>8</v>
      </c>
      <c r="D20" s="508"/>
      <c r="E20" s="50" t="s">
        <v>3</v>
      </c>
      <c r="F20" s="490">
        <v>1000</v>
      </c>
      <c r="G20" s="491"/>
      <c r="H20" s="38" t="s">
        <v>20</v>
      </c>
      <c r="I20" s="488">
        <f t="shared" si="0"/>
        <v>8000</v>
      </c>
      <c r="J20" s="489"/>
      <c r="K20" s="41" t="s">
        <v>20</v>
      </c>
      <c r="L20" s="306">
        <v>60000</v>
      </c>
      <c r="M20" s="307"/>
      <c r="N20" s="46" t="s">
        <v>20</v>
      </c>
      <c r="O20" s="488">
        <f t="shared" si="1"/>
        <v>8000</v>
      </c>
      <c r="P20" s="489"/>
      <c r="Q20" s="41" t="s">
        <v>20</v>
      </c>
      <c r="R20" s="497"/>
      <c r="S20" s="498"/>
      <c r="T20" s="498"/>
      <c r="U20" s="498"/>
      <c r="V20" s="499"/>
      <c r="AA20" s="74"/>
    </row>
    <row r="21" spans="1:27" s="38" customFormat="1" ht="18" customHeight="1" x14ac:dyDescent="0.4">
      <c r="A21" s="51" t="s">
        <v>98</v>
      </c>
      <c r="B21" s="43" t="s">
        <v>5</v>
      </c>
      <c r="C21" s="500">
        <f>'添付書類(1)事業計画書 記入例'!E21</f>
        <v>8</v>
      </c>
      <c r="D21" s="501"/>
      <c r="E21" s="43" t="s">
        <v>3</v>
      </c>
      <c r="F21" s="490">
        <v>1000</v>
      </c>
      <c r="G21" s="491"/>
      <c r="H21" s="46" t="s">
        <v>20</v>
      </c>
      <c r="I21" s="502">
        <f t="shared" si="0"/>
        <v>8000</v>
      </c>
      <c r="J21" s="503"/>
      <c r="K21" s="54" t="s">
        <v>20</v>
      </c>
      <c r="L21" s="308">
        <v>60000</v>
      </c>
      <c r="M21" s="309"/>
      <c r="N21" s="38" t="s">
        <v>20</v>
      </c>
      <c r="O21" s="502">
        <f t="shared" si="1"/>
        <v>8000</v>
      </c>
      <c r="P21" s="503"/>
      <c r="Q21" s="54" t="s">
        <v>20</v>
      </c>
      <c r="R21" s="504"/>
      <c r="S21" s="505"/>
      <c r="T21" s="505"/>
      <c r="U21" s="505"/>
      <c r="V21" s="506"/>
      <c r="AA21" s="74">
        <f>IF(O23="",0,O23)</f>
        <v>96000</v>
      </c>
    </row>
    <row r="22" spans="1:27" s="38" customFormat="1" ht="18" customHeight="1" x14ac:dyDescent="0.4">
      <c r="A22" s="53" t="s">
        <v>99</v>
      </c>
      <c r="B22" s="48" t="s">
        <v>5</v>
      </c>
      <c r="C22" s="495">
        <f>'添付書類(1)事業計画書 記入例'!E22</f>
        <v>8</v>
      </c>
      <c r="D22" s="496"/>
      <c r="E22" s="48" t="s">
        <v>3</v>
      </c>
      <c r="F22" s="490">
        <v>1000</v>
      </c>
      <c r="G22" s="491"/>
      <c r="H22" s="38" t="s">
        <v>20</v>
      </c>
      <c r="I22" s="488">
        <f t="shared" si="0"/>
        <v>8000</v>
      </c>
      <c r="J22" s="489"/>
      <c r="K22" s="41" t="s">
        <v>20</v>
      </c>
      <c r="L22" s="306">
        <v>60000</v>
      </c>
      <c r="M22" s="307"/>
      <c r="N22" s="46" t="s">
        <v>20</v>
      </c>
      <c r="O22" s="488">
        <f t="shared" si="1"/>
        <v>8000</v>
      </c>
      <c r="P22" s="489"/>
      <c r="Q22" s="41" t="s">
        <v>20</v>
      </c>
      <c r="R22" s="497"/>
      <c r="S22" s="498"/>
      <c r="T22" s="498"/>
      <c r="U22" s="498"/>
      <c r="V22" s="499"/>
      <c r="AA22" s="74"/>
    </row>
    <row r="23" spans="1:27" s="38" customFormat="1" ht="18" customHeight="1" x14ac:dyDescent="0.4">
      <c r="A23" s="284" t="s">
        <v>102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6"/>
      <c r="O23" s="488">
        <f>IF(SUM(O11:P22)=0,"",SUM(O11:P22))</f>
        <v>96000</v>
      </c>
      <c r="P23" s="489"/>
      <c r="Q23" s="41" t="s">
        <v>20</v>
      </c>
      <c r="R23" s="288"/>
      <c r="S23" s="289"/>
      <c r="T23" s="289"/>
      <c r="U23" s="289"/>
      <c r="V23" s="290"/>
      <c r="AA23" s="74">
        <f>A8*J8+SUM(I11:J22)</f>
        <v>96000</v>
      </c>
    </row>
    <row r="24" spans="1:27" s="38" customFormat="1" ht="18" customHeight="1" x14ac:dyDescent="0.15">
      <c r="A24" s="33" t="s">
        <v>134</v>
      </c>
      <c r="AA24" s="74">
        <f>AA8+AA21</f>
        <v>96000</v>
      </c>
    </row>
    <row r="25" spans="1:27" s="40" customFormat="1" ht="60" customHeight="1" x14ac:dyDescent="0.4">
      <c r="A25" s="291" t="s">
        <v>57</v>
      </c>
      <c r="B25" s="291"/>
      <c r="C25" s="292" t="s">
        <v>113</v>
      </c>
      <c r="D25" s="291"/>
      <c r="E25" s="284"/>
      <c r="F25" s="293" t="s">
        <v>114</v>
      </c>
      <c r="G25" s="293"/>
      <c r="H25" s="293"/>
      <c r="I25" s="292" t="s">
        <v>115</v>
      </c>
      <c r="J25" s="293"/>
      <c r="K25" s="294"/>
      <c r="L25" s="293" t="s">
        <v>118</v>
      </c>
      <c r="M25" s="293"/>
      <c r="N25" s="293"/>
      <c r="O25" s="292" t="s">
        <v>116</v>
      </c>
      <c r="P25" s="293"/>
      <c r="Q25" s="294"/>
      <c r="R25" s="293" t="s">
        <v>117</v>
      </c>
      <c r="S25" s="293"/>
      <c r="T25" s="293"/>
      <c r="U25" s="291" t="s">
        <v>92</v>
      </c>
      <c r="V25" s="291"/>
      <c r="AA25" s="76"/>
    </row>
    <row r="26" spans="1:27" s="38" customFormat="1" ht="18" customHeight="1" x14ac:dyDescent="0.4">
      <c r="A26" s="51" t="s">
        <v>95</v>
      </c>
      <c r="B26" s="43" t="s">
        <v>6</v>
      </c>
      <c r="C26" s="490"/>
      <c r="D26" s="491"/>
      <c r="E26" s="41" t="s">
        <v>20</v>
      </c>
      <c r="F26" s="490"/>
      <c r="G26" s="491"/>
      <c r="H26" s="41" t="s">
        <v>20</v>
      </c>
      <c r="I26" s="490"/>
      <c r="J26" s="491"/>
      <c r="K26" s="41" t="s">
        <v>20</v>
      </c>
      <c r="L26" s="488" t="str">
        <f>IF(C26+F26+I26=0,"",C26+F26+I26)</f>
        <v/>
      </c>
      <c r="M26" s="489"/>
      <c r="N26" s="41" t="s">
        <v>20</v>
      </c>
      <c r="O26" s="283">
        <v>10000</v>
      </c>
      <c r="P26" s="283"/>
      <c r="Q26" s="46" t="s">
        <v>20</v>
      </c>
      <c r="R26" s="488" t="str">
        <f>IF(L26="","",IF(L26=0,0,MIN(L26,O26)))</f>
        <v/>
      </c>
      <c r="S26" s="489"/>
      <c r="T26" s="41" t="s">
        <v>20</v>
      </c>
      <c r="U26" s="494"/>
      <c r="V26" s="494"/>
      <c r="AA26" s="74"/>
    </row>
    <row r="27" spans="1:27" s="38" customFormat="1" ht="18" customHeight="1" x14ac:dyDescent="0.4">
      <c r="A27" s="52" t="s">
        <v>96</v>
      </c>
      <c r="B27" s="50" t="s">
        <v>6</v>
      </c>
      <c r="C27" s="490"/>
      <c r="D27" s="491"/>
      <c r="E27" s="41" t="s">
        <v>20</v>
      </c>
      <c r="F27" s="490"/>
      <c r="G27" s="491"/>
      <c r="H27" s="41" t="s">
        <v>20</v>
      </c>
      <c r="I27" s="490"/>
      <c r="J27" s="491"/>
      <c r="K27" s="41" t="s">
        <v>20</v>
      </c>
      <c r="L27" s="488" t="str">
        <f t="shared" ref="L27:L37" si="2">IF(C27+F27+I27=0,"",C27+F27+I27)</f>
        <v/>
      </c>
      <c r="M27" s="489"/>
      <c r="N27" s="54" t="s">
        <v>20</v>
      </c>
      <c r="O27" s="278">
        <v>10000</v>
      </c>
      <c r="P27" s="278"/>
      <c r="Q27" s="38" t="s">
        <v>20</v>
      </c>
      <c r="R27" s="488" t="str">
        <f t="shared" ref="R27:R37" si="3">IF(L27="","",IF(L27=0,0,MIN(L27,O27)))</f>
        <v/>
      </c>
      <c r="S27" s="489"/>
      <c r="T27" s="54" t="s">
        <v>20</v>
      </c>
      <c r="U27" s="493"/>
      <c r="V27" s="493"/>
      <c r="AA27" s="74"/>
    </row>
    <row r="28" spans="1:27" s="38" customFormat="1" ht="18" customHeight="1" x14ac:dyDescent="0.4">
      <c r="A28" s="51" t="s">
        <v>50</v>
      </c>
      <c r="B28" s="43" t="s">
        <v>5</v>
      </c>
      <c r="C28" s="490"/>
      <c r="D28" s="491"/>
      <c r="E28" s="41" t="s">
        <v>20</v>
      </c>
      <c r="F28" s="490"/>
      <c r="G28" s="491"/>
      <c r="H28" s="41" t="s">
        <v>20</v>
      </c>
      <c r="I28" s="490"/>
      <c r="J28" s="491"/>
      <c r="K28" s="41" t="s">
        <v>20</v>
      </c>
      <c r="L28" s="488" t="str">
        <f t="shared" si="2"/>
        <v/>
      </c>
      <c r="M28" s="489"/>
      <c r="N28" s="41" t="s">
        <v>20</v>
      </c>
      <c r="O28" s="283">
        <v>10000</v>
      </c>
      <c r="P28" s="283"/>
      <c r="Q28" s="46" t="s">
        <v>20</v>
      </c>
      <c r="R28" s="488" t="str">
        <f t="shared" si="3"/>
        <v/>
      </c>
      <c r="S28" s="489"/>
      <c r="T28" s="41" t="s">
        <v>20</v>
      </c>
      <c r="U28" s="494"/>
      <c r="V28" s="494"/>
      <c r="AA28" s="74"/>
    </row>
    <row r="29" spans="1:27" s="38" customFormat="1" ht="18" customHeight="1" x14ac:dyDescent="0.4">
      <c r="A29" s="52" t="s">
        <v>51</v>
      </c>
      <c r="B29" s="50" t="s">
        <v>5</v>
      </c>
      <c r="C29" s="490"/>
      <c r="D29" s="491"/>
      <c r="E29" s="41" t="s">
        <v>20</v>
      </c>
      <c r="F29" s="490"/>
      <c r="G29" s="491"/>
      <c r="H29" s="41" t="s">
        <v>20</v>
      </c>
      <c r="I29" s="490"/>
      <c r="J29" s="491"/>
      <c r="K29" s="41" t="s">
        <v>20</v>
      </c>
      <c r="L29" s="488" t="str">
        <f t="shared" si="2"/>
        <v/>
      </c>
      <c r="M29" s="489"/>
      <c r="N29" s="54" t="s">
        <v>20</v>
      </c>
      <c r="O29" s="278">
        <v>10000</v>
      </c>
      <c r="P29" s="278"/>
      <c r="Q29" s="38" t="s">
        <v>20</v>
      </c>
      <c r="R29" s="488" t="str">
        <f t="shared" si="3"/>
        <v/>
      </c>
      <c r="S29" s="489"/>
      <c r="T29" s="54" t="s">
        <v>20</v>
      </c>
      <c r="U29" s="493"/>
      <c r="V29" s="493"/>
      <c r="AA29" s="74"/>
    </row>
    <row r="30" spans="1:27" s="38" customFormat="1" ht="18" customHeight="1" x14ac:dyDescent="0.4">
      <c r="A30" s="51" t="s">
        <v>52</v>
      </c>
      <c r="B30" s="43" t="s">
        <v>5</v>
      </c>
      <c r="C30" s="490"/>
      <c r="D30" s="491"/>
      <c r="E30" s="41" t="s">
        <v>20</v>
      </c>
      <c r="F30" s="490"/>
      <c r="G30" s="491"/>
      <c r="H30" s="41" t="s">
        <v>20</v>
      </c>
      <c r="I30" s="490"/>
      <c r="J30" s="491"/>
      <c r="K30" s="41" t="s">
        <v>20</v>
      </c>
      <c r="L30" s="488" t="str">
        <f t="shared" si="2"/>
        <v/>
      </c>
      <c r="M30" s="489"/>
      <c r="N30" s="41" t="s">
        <v>20</v>
      </c>
      <c r="O30" s="283">
        <v>10000</v>
      </c>
      <c r="P30" s="283"/>
      <c r="Q30" s="46" t="s">
        <v>20</v>
      </c>
      <c r="R30" s="488" t="str">
        <f t="shared" si="3"/>
        <v/>
      </c>
      <c r="S30" s="489"/>
      <c r="T30" s="41" t="s">
        <v>20</v>
      </c>
      <c r="U30" s="494"/>
      <c r="V30" s="494"/>
      <c r="AA30" s="74"/>
    </row>
    <row r="31" spans="1:27" s="38" customFormat="1" ht="18" customHeight="1" x14ac:dyDescent="0.4">
      <c r="A31" s="52" t="s">
        <v>53</v>
      </c>
      <c r="B31" s="50" t="s">
        <v>5</v>
      </c>
      <c r="C31" s="490"/>
      <c r="D31" s="491"/>
      <c r="E31" s="41" t="s">
        <v>20</v>
      </c>
      <c r="F31" s="490"/>
      <c r="G31" s="491"/>
      <c r="H31" s="41" t="s">
        <v>20</v>
      </c>
      <c r="I31" s="490"/>
      <c r="J31" s="491"/>
      <c r="K31" s="41" t="s">
        <v>20</v>
      </c>
      <c r="L31" s="488" t="str">
        <f>IF(C31+F31+I31=0,"",C31+F31+I31)</f>
        <v/>
      </c>
      <c r="M31" s="489"/>
      <c r="N31" s="54" t="s">
        <v>20</v>
      </c>
      <c r="O31" s="278">
        <v>10000</v>
      </c>
      <c r="P31" s="278"/>
      <c r="Q31" s="38" t="s">
        <v>20</v>
      </c>
      <c r="R31" s="488" t="str">
        <f>IF(L31="","",IF(L31=0,0,MIN(L31,O31)))</f>
        <v/>
      </c>
      <c r="S31" s="489"/>
      <c r="T31" s="54" t="s">
        <v>20</v>
      </c>
      <c r="U31" s="493"/>
      <c r="V31" s="493"/>
      <c r="AA31" s="74"/>
    </row>
    <row r="32" spans="1:27" s="38" customFormat="1" ht="18" customHeight="1" x14ac:dyDescent="0.4">
      <c r="A32" s="51">
        <v>10</v>
      </c>
      <c r="B32" s="43" t="s">
        <v>5</v>
      </c>
      <c r="C32" s="490"/>
      <c r="D32" s="491"/>
      <c r="E32" s="41" t="s">
        <v>20</v>
      </c>
      <c r="F32" s="490"/>
      <c r="G32" s="491"/>
      <c r="H32" s="41" t="s">
        <v>20</v>
      </c>
      <c r="I32" s="490"/>
      <c r="J32" s="491"/>
      <c r="K32" s="41" t="s">
        <v>20</v>
      </c>
      <c r="L32" s="488" t="str">
        <f t="shared" si="2"/>
        <v/>
      </c>
      <c r="M32" s="489"/>
      <c r="N32" s="41" t="s">
        <v>20</v>
      </c>
      <c r="O32" s="283">
        <v>10000</v>
      </c>
      <c r="P32" s="283"/>
      <c r="Q32" s="46" t="s">
        <v>20</v>
      </c>
      <c r="R32" s="488" t="str">
        <f t="shared" si="3"/>
        <v/>
      </c>
      <c r="S32" s="489"/>
      <c r="T32" s="41" t="s">
        <v>20</v>
      </c>
      <c r="U32" s="494"/>
      <c r="V32" s="494"/>
      <c r="AA32" s="74"/>
    </row>
    <row r="33" spans="1:27" s="38" customFormat="1" ht="18" customHeight="1" x14ac:dyDescent="0.4">
      <c r="A33" s="52">
        <v>11</v>
      </c>
      <c r="B33" s="50" t="s">
        <v>5</v>
      </c>
      <c r="C33" s="490">
        <v>4000</v>
      </c>
      <c r="D33" s="491"/>
      <c r="E33" s="41" t="s">
        <v>20</v>
      </c>
      <c r="F33" s="490"/>
      <c r="G33" s="491"/>
      <c r="H33" s="41" t="s">
        <v>20</v>
      </c>
      <c r="I33" s="490"/>
      <c r="J33" s="491"/>
      <c r="K33" s="41" t="s">
        <v>20</v>
      </c>
      <c r="L33" s="488">
        <f t="shared" si="2"/>
        <v>4000</v>
      </c>
      <c r="M33" s="489"/>
      <c r="N33" s="54" t="s">
        <v>20</v>
      </c>
      <c r="O33" s="278">
        <v>10000</v>
      </c>
      <c r="P33" s="278"/>
      <c r="Q33" s="38" t="s">
        <v>20</v>
      </c>
      <c r="R33" s="488">
        <f t="shared" si="3"/>
        <v>4000</v>
      </c>
      <c r="S33" s="489"/>
      <c r="T33" s="54" t="s">
        <v>20</v>
      </c>
      <c r="U33" s="492" t="s">
        <v>234</v>
      </c>
      <c r="V33" s="492"/>
      <c r="AA33" s="74"/>
    </row>
    <row r="34" spans="1:27" s="38" customFormat="1" ht="18" customHeight="1" x14ac:dyDescent="0.4">
      <c r="A34" s="51">
        <v>12</v>
      </c>
      <c r="B34" s="43" t="s">
        <v>5</v>
      </c>
      <c r="C34" s="490">
        <v>4000</v>
      </c>
      <c r="D34" s="491"/>
      <c r="E34" s="41" t="s">
        <v>20</v>
      </c>
      <c r="F34" s="490"/>
      <c r="G34" s="491"/>
      <c r="H34" s="41" t="s">
        <v>20</v>
      </c>
      <c r="I34" s="490"/>
      <c r="J34" s="491"/>
      <c r="K34" s="41" t="s">
        <v>20</v>
      </c>
      <c r="L34" s="488">
        <f t="shared" si="2"/>
        <v>4000</v>
      </c>
      <c r="M34" s="489"/>
      <c r="N34" s="41" t="s">
        <v>20</v>
      </c>
      <c r="O34" s="283">
        <v>10000</v>
      </c>
      <c r="P34" s="283"/>
      <c r="Q34" s="46" t="s">
        <v>20</v>
      </c>
      <c r="R34" s="488">
        <f t="shared" si="3"/>
        <v>4000</v>
      </c>
      <c r="S34" s="489"/>
      <c r="T34" s="41" t="s">
        <v>20</v>
      </c>
      <c r="U34" s="487" t="s">
        <v>234</v>
      </c>
      <c r="V34" s="487"/>
      <c r="AA34" s="74"/>
    </row>
    <row r="35" spans="1:27" ht="18" customHeight="1" x14ac:dyDescent="0.15">
      <c r="A35" s="52" t="s">
        <v>97</v>
      </c>
      <c r="B35" s="50" t="s">
        <v>5</v>
      </c>
      <c r="C35" s="490">
        <v>4000</v>
      </c>
      <c r="D35" s="491"/>
      <c r="E35" s="41" t="s">
        <v>20</v>
      </c>
      <c r="F35" s="490"/>
      <c r="G35" s="491"/>
      <c r="H35" s="41" t="s">
        <v>20</v>
      </c>
      <c r="I35" s="490"/>
      <c r="J35" s="491"/>
      <c r="K35" s="41" t="s">
        <v>20</v>
      </c>
      <c r="L35" s="488">
        <f t="shared" si="2"/>
        <v>4000</v>
      </c>
      <c r="M35" s="489"/>
      <c r="N35" s="54" t="s">
        <v>20</v>
      </c>
      <c r="O35" s="278">
        <v>10000</v>
      </c>
      <c r="P35" s="278"/>
      <c r="Q35" s="38" t="s">
        <v>20</v>
      </c>
      <c r="R35" s="488">
        <f t="shared" si="3"/>
        <v>4000</v>
      </c>
      <c r="S35" s="489"/>
      <c r="T35" s="54" t="s">
        <v>20</v>
      </c>
      <c r="U35" s="492" t="s">
        <v>234</v>
      </c>
      <c r="V35" s="492"/>
    </row>
    <row r="36" spans="1:27" ht="18" customHeight="1" x14ac:dyDescent="0.15">
      <c r="A36" s="51" t="s">
        <v>98</v>
      </c>
      <c r="B36" s="43" t="s">
        <v>5</v>
      </c>
      <c r="C36" s="490">
        <v>4000</v>
      </c>
      <c r="D36" s="491"/>
      <c r="E36" s="41" t="s">
        <v>20</v>
      </c>
      <c r="F36" s="490"/>
      <c r="G36" s="491"/>
      <c r="H36" s="41" t="s">
        <v>20</v>
      </c>
      <c r="I36" s="490"/>
      <c r="J36" s="491"/>
      <c r="K36" s="41" t="s">
        <v>20</v>
      </c>
      <c r="L36" s="488">
        <f t="shared" si="2"/>
        <v>4000</v>
      </c>
      <c r="M36" s="489"/>
      <c r="N36" s="41" t="s">
        <v>20</v>
      </c>
      <c r="O36" s="283">
        <v>10000</v>
      </c>
      <c r="P36" s="283"/>
      <c r="Q36" s="46" t="s">
        <v>20</v>
      </c>
      <c r="R36" s="488">
        <f t="shared" si="3"/>
        <v>4000</v>
      </c>
      <c r="S36" s="489"/>
      <c r="T36" s="41" t="s">
        <v>20</v>
      </c>
      <c r="U36" s="492" t="s">
        <v>234</v>
      </c>
      <c r="V36" s="492"/>
    </row>
    <row r="37" spans="1:27" ht="18" customHeight="1" x14ac:dyDescent="0.15">
      <c r="A37" s="52" t="s">
        <v>99</v>
      </c>
      <c r="B37" s="50" t="s">
        <v>5</v>
      </c>
      <c r="C37" s="490">
        <v>4000</v>
      </c>
      <c r="D37" s="491"/>
      <c r="E37" s="41" t="s">
        <v>20</v>
      </c>
      <c r="F37" s="490"/>
      <c r="G37" s="491"/>
      <c r="H37" s="41" t="s">
        <v>20</v>
      </c>
      <c r="I37" s="490"/>
      <c r="J37" s="491"/>
      <c r="K37" s="41" t="s">
        <v>20</v>
      </c>
      <c r="L37" s="488">
        <f t="shared" si="2"/>
        <v>4000</v>
      </c>
      <c r="M37" s="489"/>
      <c r="N37" s="54" t="s">
        <v>20</v>
      </c>
      <c r="O37" s="278">
        <v>10000</v>
      </c>
      <c r="P37" s="278"/>
      <c r="Q37" s="38" t="s">
        <v>20</v>
      </c>
      <c r="R37" s="488">
        <f t="shared" si="3"/>
        <v>4000</v>
      </c>
      <c r="S37" s="489"/>
      <c r="T37" s="54" t="s">
        <v>20</v>
      </c>
      <c r="U37" s="487" t="s">
        <v>234</v>
      </c>
      <c r="V37" s="487"/>
      <c r="AA37" s="73">
        <f>SUM(L26:M37)</f>
        <v>20000</v>
      </c>
    </row>
    <row r="38" spans="1:27" ht="18" customHeight="1" x14ac:dyDescent="0.15">
      <c r="A38" s="284" t="s">
        <v>102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6"/>
      <c r="R38" s="488">
        <f>IF(SUM(R26:S37)=0,"",SUM(R26:S37))</f>
        <v>20000</v>
      </c>
      <c r="S38" s="489"/>
      <c r="T38" s="41" t="s">
        <v>20</v>
      </c>
      <c r="U38" s="287"/>
      <c r="V38" s="287"/>
      <c r="AA38" s="73">
        <f>R38</f>
        <v>20000</v>
      </c>
    </row>
  </sheetData>
  <mergeCells count="193">
    <mergeCell ref="C3:D3"/>
    <mergeCell ref="E3:F3"/>
    <mergeCell ref="G3:H3"/>
    <mergeCell ref="I3:V3"/>
    <mergeCell ref="A7:C7"/>
    <mergeCell ref="D7:F7"/>
    <mergeCell ref="G7:I7"/>
    <mergeCell ref="J7:L7"/>
    <mergeCell ref="M7:O7"/>
    <mergeCell ref="P7:V7"/>
    <mergeCell ref="A10:B10"/>
    <mergeCell ref="C10:E10"/>
    <mergeCell ref="F10:H10"/>
    <mergeCell ref="I10:K10"/>
    <mergeCell ref="L10:N10"/>
    <mergeCell ref="O10:Q10"/>
    <mergeCell ref="A8:B8"/>
    <mergeCell ref="D8:E8"/>
    <mergeCell ref="G8:H8"/>
    <mergeCell ref="J8:K8"/>
    <mergeCell ref="M8:N8"/>
    <mergeCell ref="P8:V8"/>
    <mergeCell ref="C12:D12"/>
    <mergeCell ref="F12:G12"/>
    <mergeCell ref="I12:J12"/>
    <mergeCell ref="L12:M12"/>
    <mergeCell ref="O12:P12"/>
    <mergeCell ref="R12:V12"/>
    <mergeCell ref="R10:V10"/>
    <mergeCell ref="C11:D11"/>
    <mergeCell ref="F11:G11"/>
    <mergeCell ref="I11:J11"/>
    <mergeCell ref="L11:M11"/>
    <mergeCell ref="O11:P11"/>
    <mergeCell ref="R11:V11"/>
    <mergeCell ref="C14:D14"/>
    <mergeCell ref="F14:G14"/>
    <mergeCell ref="I14:J14"/>
    <mergeCell ref="L14:M14"/>
    <mergeCell ref="O14:P14"/>
    <mergeCell ref="R14:V14"/>
    <mergeCell ref="C13:D13"/>
    <mergeCell ref="F13:G13"/>
    <mergeCell ref="I13:J13"/>
    <mergeCell ref="L13:M13"/>
    <mergeCell ref="O13:P13"/>
    <mergeCell ref="R13:V13"/>
    <mergeCell ref="C16:D16"/>
    <mergeCell ref="F16:G16"/>
    <mergeCell ref="I16:J16"/>
    <mergeCell ref="L16:M16"/>
    <mergeCell ref="O16:P16"/>
    <mergeCell ref="R16:V16"/>
    <mergeCell ref="C15:D15"/>
    <mergeCell ref="F15:G15"/>
    <mergeCell ref="I15:J15"/>
    <mergeCell ref="L15:M15"/>
    <mergeCell ref="O15:P15"/>
    <mergeCell ref="R15:V15"/>
    <mergeCell ref="C18:D18"/>
    <mergeCell ref="F18:G18"/>
    <mergeCell ref="I18:J18"/>
    <mergeCell ref="L18:M18"/>
    <mergeCell ref="O18:P18"/>
    <mergeCell ref="R18:V18"/>
    <mergeCell ref="C17:D17"/>
    <mergeCell ref="F17:G17"/>
    <mergeCell ref="I17:J17"/>
    <mergeCell ref="L17:M17"/>
    <mergeCell ref="O17:P17"/>
    <mergeCell ref="R17:V17"/>
    <mergeCell ref="C20:D20"/>
    <mergeCell ref="F20:G20"/>
    <mergeCell ref="I20:J20"/>
    <mergeCell ref="L20:M20"/>
    <mergeCell ref="O20:P20"/>
    <mergeCell ref="R20:V20"/>
    <mergeCell ref="C19:D19"/>
    <mergeCell ref="F19:G19"/>
    <mergeCell ref="I19:J19"/>
    <mergeCell ref="L19:M19"/>
    <mergeCell ref="O19:P19"/>
    <mergeCell ref="R19:V19"/>
    <mergeCell ref="C22:D22"/>
    <mergeCell ref="F22:G22"/>
    <mergeCell ref="I22:J22"/>
    <mergeCell ref="L22:M22"/>
    <mergeCell ref="O22:P22"/>
    <mergeCell ref="R22:V22"/>
    <mergeCell ref="C21:D21"/>
    <mergeCell ref="F21:G21"/>
    <mergeCell ref="I21:J21"/>
    <mergeCell ref="L21:M21"/>
    <mergeCell ref="O21:P21"/>
    <mergeCell ref="R21:V21"/>
    <mergeCell ref="U25:V25"/>
    <mergeCell ref="C26:D26"/>
    <mergeCell ref="F26:G26"/>
    <mergeCell ref="I26:J26"/>
    <mergeCell ref="L26:M26"/>
    <mergeCell ref="O26:P26"/>
    <mergeCell ref="R26:S26"/>
    <mergeCell ref="U26:V26"/>
    <mergeCell ref="A23:N23"/>
    <mergeCell ref="O23:P23"/>
    <mergeCell ref="R23:V23"/>
    <mergeCell ref="A25:B25"/>
    <mergeCell ref="C25:E25"/>
    <mergeCell ref="F25:H25"/>
    <mergeCell ref="I25:K25"/>
    <mergeCell ref="L25:N25"/>
    <mergeCell ref="O25:Q25"/>
    <mergeCell ref="R25:T25"/>
    <mergeCell ref="U27:V27"/>
    <mergeCell ref="C28:D28"/>
    <mergeCell ref="F28:G28"/>
    <mergeCell ref="I28:J28"/>
    <mergeCell ref="L28:M28"/>
    <mergeCell ref="O28:P28"/>
    <mergeCell ref="R28:S28"/>
    <mergeCell ref="U28:V28"/>
    <mergeCell ref="C27:D27"/>
    <mergeCell ref="F27:G27"/>
    <mergeCell ref="I27:J27"/>
    <mergeCell ref="L27:M27"/>
    <mergeCell ref="O27:P27"/>
    <mergeCell ref="R27:S27"/>
    <mergeCell ref="U29:V29"/>
    <mergeCell ref="C30:D30"/>
    <mergeCell ref="F30:G30"/>
    <mergeCell ref="I30:J30"/>
    <mergeCell ref="L30:M30"/>
    <mergeCell ref="O30:P30"/>
    <mergeCell ref="R30:S30"/>
    <mergeCell ref="U30:V30"/>
    <mergeCell ref="C29:D29"/>
    <mergeCell ref="F29:G29"/>
    <mergeCell ref="I29:J29"/>
    <mergeCell ref="L29:M29"/>
    <mergeCell ref="O29:P29"/>
    <mergeCell ref="R29:S29"/>
    <mergeCell ref="U31:V31"/>
    <mergeCell ref="C32:D32"/>
    <mergeCell ref="F32:G32"/>
    <mergeCell ref="I32:J32"/>
    <mergeCell ref="L32:M32"/>
    <mergeCell ref="O32:P32"/>
    <mergeCell ref="R32:S32"/>
    <mergeCell ref="U32:V32"/>
    <mergeCell ref="C31:D31"/>
    <mergeCell ref="F31:G31"/>
    <mergeCell ref="I31:J31"/>
    <mergeCell ref="L31:M31"/>
    <mergeCell ref="O31:P31"/>
    <mergeCell ref="R31:S31"/>
    <mergeCell ref="U33:V33"/>
    <mergeCell ref="C34:D34"/>
    <mergeCell ref="F34:G34"/>
    <mergeCell ref="I34:J34"/>
    <mergeCell ref="L34:M34"/>
    <mergeCell ref="O34:P34"/>
    <mergeCell ref="R34:S34"/>
    <mergeCell ref="U34:V34"/>
    <mergeCell ref="C33:D33"/>
    <mergeCell ref="F33:G33"/>
    <mergeCell ref="I33:J33"/>
    <mergeCell ref="L33:M33"/>
    <mergeCell ref="O33:P33"/>
    <mergeCell ref="R33:S33"/>
    <mergeCell ref="U35:V35"/>
    <mergeCell ref="C36:D36"/>
    <mergeCell ref="F36:G36"/>
    <mergeCell ref="I36:J36"/>
    <mergeCell ref="L36:M36"/>
    <mergeCell ref="O36:P36"/>
    <mergeCell ref="R36:S36"/>
    <mergeCell ref="U36:V36"/>
    <mergeCell ref="C35:D35"/>
    <mergeCell ref="F35:G35"/>
    <mergeCell ref="I35:J35"/>
    <mergeCell ref="L35:M35"/>
    <mergeCell ref="O35:P35"/>
    <mergeCell ref="R35:S35"/>
    <mergeCell ref="U37:V37"/>
    <mergeCell ref="A38:Q38"/>
    <mergeCell ref="R38:S38"/>
    <mergeCell ref="U38:V38"/>
    <mergeCell ref="C37:D37"/>
    <mergeCell ref="F37:G37"/>
    <mergeCell ref="I37:J37"/>
    <mergeCell ref="L37:M37"/>
    <mergeCell ref="O37:P37"/>
    <mergeCell ref="R37:S3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5"/>
  <sheetViews>
    <sheetView showGridLines="0" zoomScale="90" zoomScaleNormal="90" zoomScaleSheetLayoutView="90" workbookViewId="0">
      <selection activeCell="M13" sqref="M13"/>
    </sheetView>
  </sheetViews>
  <sheetFormatPr defaultColWidth="3.5" defaultRowHeight="18" customHeight="1" x14ac:dyDescent="0.15"/>
  <cols>
    <col min="1" max="1" width="3.5" style="33" customWidth="1"/>
    <col min="2" max="2" width="3.5" style="33"/>
    <col min="3" max="4" width="2.625" style="33" customWidth="1"/>
    <col min="5" max="7" width="3.5" style="33"/>
    <col min="8" max="8" width="3.5" style="33" customWidth="1"/>
    <col min="9" max="9" width="3.5" style="33"/>
    <col min="10" max="10" width="3.5" style="33" customWidth="1"/>
    <col min="11" max="14" width="3.5" style="33"/>
    <col min="15" max="16" width="4.625" style="33" customWidth="1"/>
    <col min="17" max="21" width="3.5" style="33"/>
    <col min="22" max="22" width="3.5" style="33" customWidth="1"/>
    <col min="23" max="23" width="3.5" style="33"/>
    <col min="24" max="24" width="3.5" style="33" customWidth="1"/>
    <col min="25" max="25" width="8.5" style="33" hidden="1" customWidth="1"/>
    <col min="26" max="16384" width="3.5" style="33"/>
  </cols>
  <sheetData>
    <row r="1" spans="1:24" s="134" customFormat="1" ht="14.25" customHeight="1" x14ac:dyDescent="0.15">
      <c r="A1" s="35"/>
    </row>
    <row r="2" spans="1:24" s="134" customFormat="1" ht="6" customHeight="1" x14ac:dyDescent="0.15">
      <c r="A2" s="35"/>
    </row>
    <row r="3" spans="1:24" s="134" customFormat="1" ht="18" customHeight="1" x14ac:dyDescent="0.15">
      <c r="C3" s="186"/>
      <c r="D3" s="186"/>
      <c r="E3" s="187"/>
      <c r="F3" s="187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X3" s="29"/>
    </row>
    <row r="4" spans="1:24" ht="6" customHeight="1" x14ac:dyDescent="0.15"/>
    <row r="5" spans="1:24" s="38" customFormat="1" ht="18" customHeight="1" x14ac:dyDescent="0.15">
      <c r="A5" s="33" t="s">
        <v>120</v>
      </c>
    </row>
    <row r="6" spans="1:24" s="40" customFormat="1" ht="60" customHeight="1" x14ac:dyDescent="0.15">
      <c r="A6" s="313" t="s">
        <v>109</v>
      </c>
      <c r="B6" s="319"/>
      <c r="C6" s="313" t="s">
        <v>121</v>
      </c>
      <c r="D6" s="314"/>
      <c r="E6" s="315"/>
      <c r="F6" s="314" t="s">
        <v>265</v>
      </c>
      <c r="G6" s="314"/>
      <c r="H6" s="314"/>
      <c r="I6" s="313" t="s">
        <v>122</v>
      </c>
      <c r="J6" s="318"/>
      <c r="K6" s="319"/>
      <c r="L6" s="314" t="s">
        <v>123</v>
      </c>
      <c r="M6" s="314"/>
      <c r="N6" s="314"/>
      <c r="O6" s="313" t="s">
        <v>124</v>
      </c>
      <c r="P6" s="314"/>
      <c r="Q6" s="315"/>
      <c r="R6" s="294" t="s">
        <v>92</v>
      </c>
      <c r="S6" s="285"/>
      <c r="T6" s="285"/>
      <c r="U6" s="285"/>
      <c r="V6" s="286"/>
    </row>
    <row r="7" spans="1:24" s="38" customFormat="1" ht="18" customHeight="1" x14ac:dyDescent="0.4">
      <c r="A7" s="44" t="s">
        <v>95</v>
      </c>
      <c r="B7" s="45" t="s">
        <v>6</v>
      </c>
      <c r="C7" s="507">
        <f>'添付書類(1)事業計画書 記入例'!E11</f>
        <v>8</v>
      </c>
      <c r="D7" s="508"/>
      <c r="E7" s="50" t="s">
        <v>4</v>
      </c>
      <c r="F7" s="280">
        <v>2000</v>
      </c>
      <c r="G7" s="281"/>
      <c r="H7" s="41" t="s">
        <v>20</v>
      </c>
      <c r="I7" s="488">
        <f>IF(C7*F7=0,"",(C7*F7))</f>
        <v>16000</v>
      </c>
      <c r="J7" s="489"/>
      <c r="K7" s="41" t="s">
        <v>20</v>
      </c>
      <c r="L7" s="326">
        <v>10000</v>
      </c>
      <c r="M7" s="307"/>
      <c r="N7" s="41" t="s">
        <v>20</v>
      </c>
      <c r="O7" s="488">
        <f>IF(C7=0,"",IF(C7=0,0,MIN(I7,L7)))</f>
        <v>10000</v>
      </c>
      <c r="P7" s="489"/>
      <c r="Q7" s="41" t="s">
        <v>20</v>
      </c>
      <c r="R7" s="524"/>
      <c r="S7" s="525"/>
      <c r="T7" s="525"/>
      <c r="U7" s="525"/>
      <c r="V7" s="526"/>
    </row>
    <row r="8" spans="1:24" s="38" customFormat="1" ht="18" customHeight="1" x14ac:dyDescent="0.4">
      <c r="A8" s="51" t="s">
        <v>96</v>
      </c>
      <c r="B8" s="43" t="s">
        <v>6</v>
      </c>
      <c r="C8" s="500">
        <f>'添付書類(1)事業計画書 記入例'!E12</f>
        <v>8</v>
      </c>
      <c r="D8" s="501"/>
      <c r="E8" s="43" t="s">
        <v>4</v>
      </c>
      <c r="F8" s="280">
        <v>2000</v>
      </c>
      <c r="G8" s="281"/>
      <c r="H8" s="41" t="s">
        <v>20</v>
      </c>
      <c r="I8" s="488">
        <f t="shared" ref="I8:I18" si="0">IF(C8*F8=0,"",(C8*F8))</f>
        <v>16000</v>
      </c>
      <c r="J8" s="489"/>
      <c r="K8" s="41" t="s">
        <v>20</v>
      </c>
      <c r="L8" s="326">
        <v>10000</v>
      </c>
      <c r="M8" s="307"/>
      <c r="N8" s="41" t="s">
        <v>20</v>
      </c>
      <c r="O8" s="488">
        <f t="shared" ref="O8:O18" si="1">IF(C8=0,"",IF(C8=0,0,MIN(I8,L8)))</f>
        <v>10000</v>
      </c>
      <c r="P8" s="489"/>
      <c r="Q8" s="41" t="s">
        <v>20</v>
      </c>
      <c r="R8" s="527"/>
      <c r="S8" s="528"/>
      <c r="T8" s="528"/>
      <c r="U8" s="528"/>
      <c r="V8" s="529"/>
    </row>
    <row r="9" spans="1:24" s="38" customFormat="1" ht="18" customHeight="1" x14ac:dyDescent="0.4">
      <c r="A9" s="52" t="s">
        <v>50</v>
      </c>
      <c r="B9" s="50" t="s">
        <v>5</v>
      </c>
      <c r="C9" s="507">
        <f>'添付書類(1)事業計画書 記入例'!E13</f>
        <v>8</v>
      </c>
      <c r="D9" s="508"/>
      <c r="E9" s="50" t="s">
        <v>4</v>
      </c>
      <c r="F9" s="280">
        <v>2000</v>
      </c>
      <c r="G9" s="281"/>
      <c r="H9" s="41" t="s">
        <v>20</v>
      </c>
      <c r="I9" s="488">
        <f t="shared" si="0"/>
        <v>16000</v>
      </c>
      <c r="J9" s="489"/>
      <c r="K9" s="41" t="s">
        <v>20</v>
      </c>
      <c r="L9" s="326">
        <v>10000</v>
      </c>
      <c r="M9" s="307"/>
      <c r="N9" s="41" t="s">
        <v>20</v>
      </c>
      <c r="O9" s="488">
        <f t="shared" si="1"/>
        <v>10000</v>
      </c>
      <c r="P9" s="489"/>
      <c r="Q9" s="41" t="s">
        <v>20</v>
      </c>
      <c r="R9" s="524"/>
      <c r="S9" s="525"/>
      <c r="T9" s="525"/>
      <c r="U9" s="525"/>
      <c r="V9" s="526"/>
    </row>
    <row r="10" spans="1:24" s="38" customFormat="1" ht="18" customHeight="1" x14ac:dyDescent="0.4">
      <c r="A10" s="51" t="s">
        <v>51</v>
      </c>
      <c r="B10" s="43" t="s">
        <v>5</v>
      </c>
      <c r="C10" s="500">
        <f>'添付書類(1)事業計画書 記入例'!E14</f>
        <v>8</v>
      </c>
      <c r="D10" s="501"/>
      <c r="E10" s="43" t="s">
        <v>3</v>
      </c>
      <c r="F10" s="280">
        <v>2000</v>
      </c>
      <c r="G10" s="281"/>
      <c r="H10" s="41" t="s">
        <v>20</v>
      </c>
      <c r="I10" s="488">
        <f t="shared" si="0"/>
        <v>16000</v>
      </c>
      <c r="J10" s="489"/>
      <c r="K10" s="41" t="s">
        <v>20</v>
      </c>
      <c r="L10" s="326">
        <v>10000</v>
      </c>
      <c r="M10" s="307"/>
      <c r="N10" s="41" t="s">
        <v>20</v>
      </c>
      <c r="O10" s="488">
        <f t="shared" si="1"/>
        <v>10000</v>
      </c>
      <c r="P10" s="489"/>
      <c r="Q10" s="41" t="s">
        <v>20</v>
      </c>
      <c r="R10" s="527"/>
      <c r="S10" s="528"/>
      <c r="T10" s="528"/>
      <c r="U10" s="528"/>
      <c r="V10" s="529"/>
    </row>
    <row r="11" spans="1:24" s="38" customFormat="1" ht="18" customHeight="1" x14ac:dyDescent="0.4">
      <c r="A11" s="51" t="s">
        <v>52</v>
      </c>
      <c r="B11" s="43" t="s">
        <v>5</v>
      </c>
      <c r="C11" s="500">
        <f>'添付書類(1)事業計画書 記入例'!E15</f>
        <v>8</v>
      </c>
      <c r="D11" s="501"/>
      <c r="E11" s="43" t="s">
        <v>3</v>
      </c>
      <c r="F11" s="280">
        <v>2000</v>
      </c>
      <c r="G11" s="281"/>
      <c r="H11" s="41" t="s">
        <v>20</v>
      </c>
      <c r="I11" s="488">
        <f t="shared" si="0"/>
        <v>16000</v>
      </c>
      <c r="J11" s="489"/>
      <c r="K11" s="41" t="s">
        <v>20</v>
      </c>
      <c r="L11" s="326">
        <v>10000</v>
      </c>
      <c r="M11" s="307"/>
      <c r="N11" s="41" t="s">
        <v>20</v>
      </c>
      <c r="O11" s="488">
        <f t="shared" si="1"/>
        <v>10000</v>
      </c>
      <c r="P11" s="489"/>
      <c r="Q11" s="41" t="s">
        <v>20</v>
      </c>
      <c r="R11" s="527"/>
      <c r="S11" s="528"/>
      <c r="T11" s="528"/>
      <c r="U11" s="528"/>
      <c r="V11" s="529"/>
    </row>
    <row r="12" spans="1:24" s="38" customFormat="1" ht="18" customHeight="1" x14ac:dyDescent="0.4">
      <c r="A12" s="52" t="s">
        <v>53</v>
      </c>
      <c r="B12" s="50" t="s">
        <v>5</v>
      </c>
      <c r="C12" s="507">
        <f>'添付書類(1)事業計画書 記入例'!E16</f>
        <v>8</v>
      </c>
      <c r="D12" s="508"/>
      <c r="E12" s="50" t="s">
        <v>3</v>
      </c>
      <c r="F12" s="280">
        <v>2000</v>
      </c>
      <c r="G12" s="281"/>
      <c r="H12" s="41" t="s">
        <v>20</v>
      </c>
      <c r="I12" s="488">
        <f t="shared" si="0"/>
        <v>16000</v>
      </c>
      <c r="J12" s="489"/>
      <c r="K12" s="41" t="s">
        <v>20</v>
      </c>
      <c r="L12" s="326">
        <v>10000</v>
      </c>
      <c r="M12" s="307"/>
      <c r="N12" s="41" t="s">
        <v>20</v>
      </c>
      <c r="O12" s="488">
        <f t="shared" si="1"/>
        <v>10000</v>
      </c>
      <c r="P12" s="489"/>
      <c r="Q12" s="41" t="s">
        <v>20</v>
      </c>
      <c r="R12" s="524"/>
      <c r="S12" s="525"/>
      <c r="T12" s="525"/>
      <c r="U12" s="525"/>
      <c r="V12" s="526"/>
    </row>
    <row r="13" spans="1:24" s="38" customFormat="1" ht="18" customHeight="1" x14ac:dyDescent="0.4">
      <c r="A13" s="51">
        <v>10</v>
      </c>
      <c r="B13" s="43" t="s">
        <v>5</v>
      </c>
      <c r="C13" s="500">
        <f>'添付書類(1)事業計画書 記入例'!E17</f>
        <v>8</v>
      </c>
      <c r="D13" s="501"/>
      <c r="E13" s="43" t="s">
        <v>3</v>
      </c>
      <c r="F13" s="280">
        <v>2000</v>
      </c>
      <c r="G13" s="281"/>
      <c r="H13" s="41" t="s">
        <v>20</v>
      </c>
      <c r="I13" s="488">
        <f>IF(C13*F13=0,"",(C13*F13))</f>
        <v>16000</v>
      </c>
      <c r="J13" s="489"/>
      <c r="K13" s="41" t="s">
        <v>20</v>
      </c>
      <c r="L13" s="326">
        <v>10000</v>
      </c>
      <c r="M13" s="307"/>
      <c r="N13" s="41" t="s">
        <v>20</v>
      </c>
      <c r="O13" s="488">
        <f t="shared" si="1"/>
        <v>10000</v>
      </c>
      <c r="P13" s="489"/>
      <c r="Q13" s="41" t="s">
        <v>20</v>
      </c>
      <c r="R13" s="527"/>
      <c r="S13" s="528"/>
      <c r="T13" s="528"/>
      <c r="U13" s="528"/>
      <c r="V13" s="529"/>
    </row>
    <row r="14" spans="1:24" s="38" customFormat="1" ht="18" customHeight="1" x14ac:dyDescent="0.4">
      <c r="A14" s="52">
        <v>11</v>
      </c>
      <c r="B14" s="50" t="s">
        <v>5</v>
      </c>
      <c r="C14" s="507">
        <f>'添付書類(1)事業計画書 記入例'!E18</f>
        <v>8</v>
      </c>
      <c r="D14" s="508"/>
      <c r="E14" s="50" t="s">
        <v>3</v>
      </c>
      <c r="F14" s="280">
        <v>2000</v>
      </c>
      <c r="G14" s="281"/>
      <c r="H14" s="41" t="s">
        <v>20</v>
      </c>
      <c r="I14" s="488">
        <f t="shared" si="0"/>
        <v>16000</v>
      </c>
      <c r="J14" s="489"/>
      <c r="K14" s="41" t="s">
        <v>20</v>
      </c>
      <c r="L14" s="326">
        <v>10000</v>
      </c>
      <c r="M14" s="307"/>
      <c r="N14" s="41" t="s">
        <v>20</v>
      </c>
      <c r="O14" s="488">
        <f t="shared" si="1"/>
        <v>10000</v>
      </c>
      <c r="P14" s="489"/>
      <c r="Q14" s="41" t="s">
        <v>20</v>
      </c>
      <c r="R14" s="524"/>
      <c r="S14" s="525"/>
      <c r="T14" s="525"/>
      <c r="U14" s="525"/>
      <c r="V14" s="526"/>
    </row>
    <row r="15" spans="1:24" s="38" customFormat="1" ht="18" customHeight="1" x14ac:dyDescent="0.4">
      <c r="A15" s="51">
        <v>12</v>
      </c>
      <c r="B15" s="43" t="s">
        <v>5</v>
      </c>
      <c r="C15" s="500">
        <f>'添付書類(1)事業計画書 記入例'!E19</f>
        <v>8</v>
      </c>
      <c r="D15" s="501"/>
      <c r="E15" s="43" t="s">
        <v>3</v>
      </c>
      <c r="F15" s="280">
        <v>2000</v>
      </c>
      <c r="G15" s="281"/>
      <c r="H15" s="41" t="s">
        <v>20</v>
      </c>
      <c r="I15" s="488">
        <f t="shared" si="0"/>
        <v>16000</v>
      </c>
      <c r="J15" s="489"/>
      <c r="K15" s="41" t="s">
        <v>20</v>
      </c>
      <c r="L15" s="326">
        <v>10000</v>
      </c>
      <c r="M15" s="307"/>
      <c r="N15" s="41" t="s">
        <v>20</v>
      </c>
      <c r="O15" s="488">
        <f t="shared" si="1"/>
        <v>10000</v>
      </c>
      <c r="P15" s="489"/>
      <c r="Q15" s="41" t="s">
        <v>20</v>
      </c>
      <c r="R15" s="527"/>
      <c r="S15" s="528"/>
      <c r="T15" s="528"/>
      <c r="U15" s="528"/>
      <c r="V15" s="529"/>
    </row>
    <row r="16" spans="1:24" s="38" customFormat="1" ht="18" customHeight="1" x14ac:dyDescent="0.4">
      <c r="A16" s="52" t="s">
        <v>97</v>
      </c>
      <c r="B16" s="50" t="s">
        <v>5</v>
      </c>
      <c r="C16" s="507">
        <f>'添付書類(1)事業計画書 記入例'!E20</f>
        <v>8</v>
      </c>
      <c r="D16" s="508"/>
      <c r="E16" s="50" t="s">
        <v>3</v>
      </c>
      <c r="F16" s="280">
        <v>2000</v>
      </c>
      <c r="G16" s="281"/>
      <c r="H16" s="41" t="s">
        <v>20</v>
      </c>
      <c r="I16" s="488">
        <f t="shared" si="0"/>
        <v>16000</v>
      </c>
      <c r="J16" s="489"/>
      <c r="K16" s="41" t="s">
        <v>20</v>
      </c>
      <c r="L16" s="326">
        <v>10000</v>
      </c>
      <c r="M16" s="307"/>
      <c r="N16" s="41" t="s">
        <v>20</v>
      </c>
      <c r="O16" s="488">
        <f t="shared" si="1"/>
        <v>10000</v>
      </c>
      <c r="P16" s="489"/>
      <c r="Q16" s="41" t="s">
        <v>20</v>
      </c>
      <c r="R16" s="524"/>
      <c r="S16" s="525"/>
      <c r="T16" s="525"/>
      <c r="U16" s="525"/>
      <c r="V16" s="526"/>
    </row>
    <row r="17" spans="1:25" s="38" customFormat="1" ht="18" customHeight="1" x14ac:dyDescent="0.4">
      <c r="A17" s="51" t="s">
        <v>98</v>
      </c>
      <c r="B17" s="43" t="s">
        <v>5</v>
      </c>
      <c r="C17" s="500">
        <f>'添付書類(1)事業計画書 記入例'!E21</f>
        <v>8</v>
      </c>
      <c r="D17" s="501"/>
      <c r="E17" s="43" t="s">
        <v>3</v>
      </c>
      <c r="F17" s="280">
        <v>2000</v>
      </c>
      <c r="G17" s="281"/>
      <c r="H17" s="41" t="s">
        <v>20</v>
      </c>
      <c r="I17" s="488">
        <f t="shared" si="0"/>
        <v>16000</v>
      </c>
      <c r="J17" s="489"/>
      <c r="K17" s="41" t="s">
        <v>20</v>
      </c>
      <c r="L17" s="326">
        <v>10000</v>
      </c>
      <c r="M17" s="307"/>
      <c r="N17" s="41" t="s">
        <v>20</v>
      </c>
      <c r="O17" s="488">
        <f t="shared" si="1"/>
        <v>10000</v>
      </c>
      <c r="P17" s="489"/>
      <c r="Q17" s="41" t="s">
        <v>20</v>
      </c>
      <c r="R17" s="527"/>
      <c r="S17" s="528"/>
      <c r="T17" s="528"/>
      <c r="U17" s="528"/>
      <c r="V17" s="529"/>
    </row>
    <row r="18" spans="1:25" s="38" customFormat="1" ht="18" customHeight="1" x14ac:dyDescent="0.4">
      <c r="A18" s="53" t="s">
        <v>99</v>
      </c>
      <c r="B18" s="48" t="s">
        <v>5</v>
      </c>
      <c r="C18" s="495">
        <f>'添付書類(1)事業計画書 記入例'!E22</f>
        <v>8</v>
      </c>
      <c r="D18" s="496"/>
      <c r="E18" s="48" t="s">
        <v>3</v>
      </c>
      <c r="F18" s="280">
        <v>2000</v>
      </c>
      <c r="G18" s="281"/>
      <c r="H18" s="41" t="s">
        <v>20</v>
      </c>
      <c r="I18" s="488">
        <f t="shared" si="0"/>
        <v>16000</v>
      </c>
      <c r="J18" s="489"/>
      <c r="K18" s="41" t="s">
        <v>20</v>
      </c>
      <c r="L18" s="326">
        <v>10000</v>
      </c>
      <c r="M18" s="307"/>
      <c r="N18" s="41" t="s">
        <v>20</v>
      </c>
      <c r="O18" s="488">
        <f t="shared" si="1"/>
        <v>10000</v>
      </c>
      <c r="P18" s="489"/>
      <c r="Q18" s="41" t="s">
        <v>20</v>
      </c>
      <c r="R18" s="524"/>
      <c r="S18" s="525"/>
      <c r="T18" s="525"/>
      <c r="U18" s="525"/>
      <c r="V18" s="526"/>
      <c r="Y18" s="63">
        <f>SUM(I7:J18)</f>
        <v>192000</v>
      </c>
    </row>
    <row r="19" spans="1:25" s="38" customFormat="1" ht="18" customHeight="1" x14ac:dyDescent="0.4">
      <c r="A19" s="284" t="s">
        <v>102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6"/>
      <c r="O19" s="488">
        <f>IF(SUM(O7:P18)=0,"",SUM(O7:P18))</f>
        <v>120000</v>
      </c>
      <c r="P19" s="489"/>
      <c r="Q19" s="41" t="s">
        <v>20</v>
      </c>
      <c r="R19" s="288"/>
      <c r="S19" s="289"/>
      <c r="T19" s="289"/>
      <c r="U19" s="289"/>
      <c r="V19" s="290"/>
      <c r="Y19" s="63">
        <f>O19</f>
        <v>120000</v>
      </c>
    </row>
    <row r="20" spans="1:25" s="38" customFormat="1" ht="18" customHeight="1" x14ac:dyDescent="0.4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37"/>
      <c r="P20" s="137"/>
      <c r="R20" s="61"/>
      <c r="S20" s="61"/>
      <c r="T20" s="61"/>
      <c r="U20" s="61"/>
      <c r="V20" s="61"/>
    </row>
    <row r="21" spans="1:25" s="38" customFormat="1" ht="18" customHeight="1" x14ac:dyDescent="0.15">
      <c r="A21" s="33" t="s">
        <v>256</v>
      </c>
    </row>
    <row r="22" spans="1:25" s="40" customFormat="1" ht="60" customHeight="1" x14ac:dyDescent="0.4">
      <c r="A22" s="284" t="s">
        <v>129</v>
      </c>
      <c r="B22" s="285"/>
      <c r="C22" s="285"/>
      <c r="D22" s="285"/>
      <c r="E22" s="285"/>
      <c r="F22" s="285"/>
      <c r="G22" s="285"/>
      <c r="H22" s="286"/>
      <c r="I22" s="292" t="s">
        <v>128</v>
      </c>
      <c r="J22" s="293"/>
      <c r="K22" s="294"/>
      <c r="L22" s="293" t="s">
        <v>127</v>
      </c>
      <c r="M22" s="293"/>
      <c r="N22" s="293"/>
      <c r="O22" s="292" t="s">
        <v>126</v>
      </c>
      <c r="P22" s="293"/>
      <c r="Q22" s="294"/>
      <c r="R22" s="294" t="s">
        <v>92</v>
      </c>
      <c r="S22" s="337"/>
      <c r="T22" s="337"/>
      <c r="U22" s="337"/>
      <c r="V22" s="292"/>
    </row>
    <row r="23" spans="1:25" s="38" customFormat="1" ht="18" customHeight="1" x14ac:dyDescent="0.4">
      <c r="A23" s="521" t="s">
        <v>236</v>
      </c>
      <c r="B23" s="522"/>
      <c r="C23" s="522"/>
      <c r="D23" s="522"/>
      <c r="E23" s="522"/>
      <c r="F23" s="522"/>
      <c r="G23" s="522"/>
      <c r="H23" s="523"/>
      <c r="I23" s="491">
        <v>30000</v>
      </c>
      <c r="J23" s="491"/>
      <c r="K23" s="46" t="s">
        <v>20</v>
      </c>
      <c r="L23" s="490">
        <v>1</v>
      </c>
      <c r="M23" s="491"/>
      <c r="N23" s="517"/>
      <c r="O23" s="516">
        <f>IF(A23="","",I23*L23)</f>
        <v>30000</v>
      </c>
      <c r="P23" s="516"/>
      <c r="Q23" s="46" t="s">
        <v>20</v>
      </c>
      <c r="R23" s="518"/>
      <c r="S23" s="519"/>
      <c r="T23" s="519"/>
      <c r="U23" s="519"/>
      <c r="V23" s="520"/>
    </row>
    <row r="24" spans="1:25" s="38" customFormat="1" ht="18" customHeight="1" x14ac:dyDescent="0.4">
      <c r="A24" s="521" t="s">
        <v>237</v>
      </c>
      <c r="B24" s="522"/>
      <c r="C24" s="522"/>
      <c r="D24" s="522"/>
      <c r="E24" s="522"/>
      <c r="F24" s="522"/>
      <c r="G24" s="522"/>
      <c r="H24" s="523"/>
      <c r="I24" s="490">
        <v>5000</v>
      </c>
      <c r="J24" s="491"/>
      <c r="K24" s="38" t="s">
        <v>20</v>
      </c>
      <c r="L24" s="490">
        <v>2</v>
      </c>
      <c r="M24" s="491"/>
      <c r="N24" s="517"/>
      <c r="O24" s="516">
        <f t="shared" ref="O24:O32" si="2">IF(A24="","",I24*L24)</f>
        <v>10000</v>
      </c>
      <c r="P24" s="516"/>
      <c r="Q24" s="38" t="s">
        <v>20</v>
      </c>
      <c r="R24" s="518"/>
      <c r="S24" s="519"/>
      <c r="T24" s="519"/>
      <c r="U24" s="519"/>
      <c r="V24" s="520"/>
    </row>
    <row r="25" spans="1:25" s="38" customFormat="1" ht="18" customHeight="1" x14ac:dyDescent="0.4">
      <c r="A25" s="521" t="s">
        <v>238</v>
      </c>
      <c r="B25" s="522"/>
      <c r="C25" s="522"/>
      <c r="D25" s="522"/>
      <c r="E25" s="522"/>
      <c r="F25" s="522"/>
      <c r="G25" s="522"/>
      <c r="H25" s="523"/>
      <c r="I25" s="490">
        <v>8000</v>
      </c>
      <c r="J25" s="491"/>
      <c r="K25" s="46" t="s">
        <v>20</v>
      </c>
      <c r="L25" s="490">
        <v>10</v>
      </c>
      <c r="M25" s="491"/>
      <c r="N25" s="517"/>
      <c r="O25" s="516">
        <f t="shared" si="2"/>
        <v>80000</v>
      </c>
      <c r="P25" s="516"/>
      <c r="Q25" s="46" t="s">
        <v>20</v>
      </c>
      <c r="R25" s="518"/>
      <c r="S25" s="519"/>
      <c r="T25" s="519"/>
      <c r="U25" s="519"/>
      <c r="V25" s="520"/>
    </row>
    <row r="26" spans="1:25" s="38" customFormat="1" ht="18" customHeight="1" x14ac:dyDescent="0.4">
      <c r="A26" s="521" t="s">
        <v>239</v>
      </c>
      <c r="B26" s="522"/>
      <c r="C26" s="522"/>
      <c r="D26" s="522"/>
      <c r="E26" s="522"/>
      <c r="F26" s="522"/>
      <c r="G26" s="522"/>
      <c r="H26" s="523"/>
      <c r="I26" s="490">
        <v>1000</v>
      </c>
      <c r="J26" s="491"/>
      <c r="K26" s="38" t="s">
        <v>20</v>
      </c>
      <c r="L26" s="490">
        <v>30</v>
      </c>
      <c r="M26" s="491"/>
      <c r="N26" s="517"/>
      <c r="O26" s="516">
        <f t="shared" si="2"/>
        <v>30000</v>
      </c>
      <c r="P26" s="516"/>
      <c r="Q26" s="38" t="s">
        <v>20</v>
      </c>
      <c r="R26" s="518"/>
      <c r="S26" s="519"/>
      <c r="T26" s="519"/>
      <c r="U26" s="519"/>
      <c r="V26" s="520"/>
    </row>
    <row r="27" spans="1:25" s="38" customFormat="1" ht="18" customHeight="1" x14ac:dyDescent="0.4">
      <c r="A27" s="521" t="s">
        <v>240</v>
      </c>
      <c r="B27" s="522"/>
      <c r="C27" s="522"/>
      <c r="D27" s="522"/>
      <c r="E27" s="522"/>
      <c r="F27" s="522"/>
      <c r="G27" s="522"/>
      <c r="H27" s="523"/>
      <c r="I27" s="490">
        <v>3000</v>
      </c>
      <c r="J27" s="491"/>
      <c r="K27" s="46" t="s">
        <v>20</v>
      </c>
      <c r="L27" s="490">
        <v>6</v>
      </c>
      <c r="M27" s="491"/>
      <c r="N27" s="517"/>
      <c r="O27" s="516">
        <f t="shared" si="2"/>
        <v>18000</v>
      </c>
      <c r="P27" s="516"/>
      <c r="Q27" s="46" t="s">
        <v>20</v>
      </c>
      <c r="R27" s="518"/>
      <c r="S27" s="519"/>
      <c r="T27" s="519"/>
      <c r="U27" s="519"/>
      <c r="V27" s="520"/>
    </row>
    <row r="28" spans="1:25" s="38" customFormat="1" ht="18" customHeight="1" x14ac:dyDescent="0.4">
      <c r="A28" s="521" t="s">
        <v>241</v>
      </c>
      <c r="B28" s="522"/>
      <c r="C28" s="522"/>
      <c r="D28" s="522"/>
      <c r="E28" s="522"/>
      <c r="F28" s="522"/>
      <c r="G28" s="522"/>
      <c r="H28" s="523"/>
      <c r="I28" s="490">
        <v>20000</v>
      </c>
      <c r="J28" s="491"/>
      <c r="K28" s="38" t="s">
        <v>20</v>
      </c>
      <c r="L28" s="490">
        <v>1</v>
      </c>
      <c r="M28" s="491"/>
      <c r="N28" s="517"/>
      <c r="O28" s="516">
        <f t="shared" si="2"/>
        <v>20000</v>
      </c>
      <c r="P28" s="516"/>
      <c r="Q28" s="38" t="s">
        <v>20</v>
      </c>
      <c r="R28" s="518"/>
      <c r="S28" s="519"/>
      <c r="T28" s="519"/>
      <c r="U28" s="519"/>
      <c r="V28" s="520"/>
    </row>
    <row r="29" spans="1:25" s="38" customFormat="1" ht="18" customHeight="1" x14ac:dyDescent="0.4">
      <c r="A29" s="521"/>
      <c r="B29" s="522"/>
      <c r="C29" s="522"/>
      <c r="D29" s="522"/>
      <c r="E29" s="522"/>
      <c r="F29" s="522"/>
      <c r="G29" s="522"/>
      <c r="H29" s="523"/>
      <c r="I29" s="490"/>
      <c r="J29" s="491"/>
      <c r="K29" s="46" t="s">
        <v>20</v>
      </c>
      <c r="L29" s="490"/>
      <c r="M29" s="491"/>
      <c r="N29" s="517"/>
      <c r="O29" s="516" t="str">
        <f t="shared" si="2"/>
        <v/>
      </c>
      <c r="P29" s="516"/>
      <c r="Q29" s="46" t="s">
        <v>20</v>
      </c>
      <c r="R29" s="518"/>
      <c r="S29" s="519"/>
      <c r="T29" s="519"/>
      <c r="U29" s="519"/>
      <c r="V29" s="520"/>
    </row>
    <row r="30" spans="1:25" s="38" customFormat="1" ht="18" customHeight="1" x14ac:dyDescent="0.4">
      <c r="A30" s="521"/>
      <c r="B30" s="522"/>
      <c r="C30" s="522"/>
      <c r="D30" s="522"/>
      <c r="E30" s="522"/>
      <c r="F30" s="522"/>
      <c r="G30" s="522"/>
      <c r="H30" s="523"/>
      <c r="I30" s="490"/>
      <c r="J30" s="491"/>
      <c r="K30" s="38" t="s">
        <v>20</v>
      </c>
      <c r="L30" s="490"/>
      <c r="M30" s="491"/>
      <c r="N30" s="517"/>
      <c r="O30" s="516" t="str">
        <f t="shared" si="2"/>
        <v/>
      </c>
      <c r="P30" s="516"/>
      <c r="Q30" s="38" t="s">
        <v>20</v>
      </c>
      <c r="R30" s="518"/>
      <c r="S30" s="519"/>
      <c r="T30" s="519"/>
      <c r="U30" s="519"/>
      <c r="V30" s="520"/>
    </row>
    <row r="31" spans="1:25" s="38" customFormat="1" ht="18" customHeight="1" x14ac:dyDescent="0.4">
      <c r="A31" s="521"/>
      <c r="B31" s="522"/>
      <c r="C31" s="522"/>
      <c r="D31" s="522"/>
      <c r="E31" s="522"/>
      <c r="F31" s="522"/>
      <c r="G31" s="522"/>
      <c r="H31" s="523"/>
      <c r="I31" s="490"/>
      <c r="J31" s="491"/>
      <c r="K31" s="46" t="s">
        <v>20</v>
      </c>
      <c r="L31" s="490"/>
      <c r="M31" s="491"/>
      <c r="N31" s="517"/>
      <c r="O31" s="516" t="str">
        <f t="shared" si="2"/>
        <v/>
      </c>
      <c r="P31" s="516"/>
      <c r="Q31" s="46" t="s">
        <v>20</v>
      </c>
      <c r="R31" s="518"/>
      <c r="S31" s="519"/>
      <c r="T31" s="519"/>
      <c r="U31" s="519"/>
      <c r="V31" s="520"/>
    </row>
    <row r="32" spans="1:25" ht="18" customHeight="1" x14ac:dyDescent="0.15">
      <c r="A32" s="521"/>
      <c r="B32" s="522"/>
      <c r="C32" s="522"/>
      <c r="D32" s="522"/>
      <c r="E32" s="522"/>
      <c r="F32" s="522"/>
      <c r="G32" s="522"/>
      <c r="H32" s="523"/>
      <c r="I32" s="490"/>
      <c r="J32" s="491"/>
      <c r="K32" s="38" t="s">
        <v>20</v>
      </c>
      <c r="L32" s="490"/>
      <c r="M32" s="491"/>
      <c r="N32" s="517"/>
      <c r="O32" s="516" t="str">
        <f t="shared" si="2"/>
        <v/>
      </c>
      <c r="P32" s="516"/>
      <c r="Q32" s="38" t="s">
        <v>20</v>
      </c>
      <c r="R32" s="518"/>
      <c r="S32" s="519"/>
      <c r="T32" s="519"/>
      <c r="U32" s="519"/>
      <c r="V32" s="520"/>
    </row>
    <row r="33" spans="1:25" ht="18" customHeight="1" x14ac:dyDescent="0.15">
      <c r="A33" s="288" t="s">
        <v>259</v>
      </c>
      <c r="B33" s="289"/>
      <c r="C33" s="289"/>
      <c r="D33" s="289"/>
      <c r="E33" s="289"/>
      <c r="F33" s="289"/>
      <c r="G33" s="289"/>
      <c r="H33" s="290"/>
      <c r="I33" s="490">
        <v>0</v>
      </c>
      <c r="J33" s="491"/>
      <c r="K33" s="46" t="s">
        <v>20</v>
      </c>
      <c r="L33" s="490">
        <v>0</v>
      </c>
      <c r="M33" s="491"/>
      <c r="N33" s="517"/>
      <c r="O33" s="516">
        <f>IF(A33="","",I33*L33)</f>
        <v>0</v>
      </c>
      <c r="P33" s="516"/>
      <c r="Q33" s="46" t="s">
        <v>20</v>
      </c>
      <c r="R33" s="518"/>
      <c r="S33" s="519"/>
      <c r="T33" s="519"/>
      <c r="U33" s="519"/>
      <c r="V33" s="520"/>
    </row>
    <row r="34" spans="1:25" ht="18" customHeight="1" x14ac:dyDescent="0.15">
      <c r="A34" s="288" t="s">
        <v>125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90"/>
      <c r="O34" s="515">
        <f>IF(SUM(O23:P33)=0,"",SUM(O23:P33))</f>
        <v>188000</v>
      </c>
      <c r="P34" s="516"/>
      <c r="Q34" s="41" t="s">
        <v>20</v>
      </c>
      <c r="R34" s="334"/>
      <c r="S34" s="335"/>
      <c r="T34" s="335"/>
      <c r="U34" s="335"/>
      <c r="V34" s="336"/>
      <c r="Y34" s="64">
        <f>O34</f>
        <v>188000</v>
      </c>
    </row>
    <row r="35" spans="1:25" ht="18" customHeight="1" x14ac:dyDescent="0.15">
      <c r="A35" s="284" t="s">
        <v>102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6"/>
      <c r="O35" s="515">
        <f>IF(O34="","",IF(O34&gt;500000,500000,O34))</f>
        <v>188000</v>
      </c>
      <c r="P35" s="516"/>
      <c r="Q35" s="41" t="s">
        <v>20</v>
      </c>
      <c r="R35" s="334"/>
      <c r="S35" s="335"/>
      <c r="T35" s="335"/>
      <c r="U35" s="335"/>
      <c r="V35" s="336"/>
      <c r="Y35" s="64">
        <f>O35</f>
        <v>188000</v>
      </c>
    </row>
  </sheetData>
  <mergeCells count="152">
    <mergeCell ref="A6:B6"/>
    <mergeCell ref="C6:E6"/>
    <mergeCell ref="F6:H6"/>
    <mergeCell ref="I6:K6"/>
    <mergeCell ref="L6:N6"/>
    <mergeCell ref="O6:Q6"/>
    <mergeCell ref="R6:V6"/>
    <mergeCell ref="C7:D7"/>
    <mergeCell ref="F7:G7"/>
    <mergeCell ref="I7:J7"/>
    <mergeCell ref="L7:M7"/>
    <mergeCell ref="O7:P7"/>
    <mergeCell ref="R7:V7"/>
    <mergeCell ref="C3:D3"/>
    <mergeCell ref="E3:F3"/>
    <mergeCell ref="G3:H3"/>
    <mergeCell ref="I3:V3"/>
    <mergeCell ref="C9:D9"/>
    <mergeCell ref="F9:G9"/>
    <mergeCell ref="I9:J9"/>
    <mergeCell ref="L9:M9"/>
    <mergeCell ref="O9:P9"/>
    <mergeCell ref="R9:V9"/>
    <mergeCell ref="C8:D8"/>
    <mergeCell ref="F8:G8"/>
    <mergeCell ref="I8:J8"/>
    <mergeCell ref="L8:M8"/>
    <mergeCell ref="O8:P8"/>
    <mergeCell ref="R8:V8"/>
    <mergeCell ref="C11:D11"/>
    <mergeCell ref="F11:G11"/>
    <mergeCell ref="I11:J11"/>
    <mergeCell ref="L11:M11"/>
    <mergeCell ref="O11:P11"/>
    <mergeCell ref="R11:V11"/>
    <mergeCell ref="C10:D10"/>
    <mergeCell ref="F10:G10"/>
    <mergeCell ref="I10:J10"/>
    <mergeCell ref="L10:M10"/>
    <mergeCell ref="O10:P10"/>
    <mergeCell ref="R10:V10"/>
    <mergeCell ref="C13:D13"/>
    <mergeCell ref="F13:G13"/>
    <mergeCell ref="I13:J13"/>
    <mergeCell ref="L13:M13"/>
    <mergeCell ref="O13:P13"/>
    <mergeCell ref="R13:V13"/>
    <mergeCell ref="C12:D12"/>
    <mergeCell ref="F12:G12"/>
    <mergeCell ref="I12:J12"/>
    <mergeCell ref="L12:M12"/>
    <mergeCell ref="O12:P12"/>
    <mergeCell ref="R12:V12"/>
    <mergeCell ref="C15:D15"/>
    <mergeCell ref="F15:G15"/>
    <mergeCell ref="I15:J15"/>
    <mergeCell ref="L15:M15"/>
    <mergeCell ref="O15:P15"/>
    <mergeCell ref="R15:V15"/>
    <mergeCell ref="C14:D14"/>
    <mergeCell ref="F14:G14"/>
    <mergeCell ref="I14:J14"/>
    <mergeCell ref="L14:M14"/>
    <mergeCell ref="O14:P14"/>
    <mergeCell ref="R14:V14"/>
    <mergeCell ref="C17:D17"/>
    <mergeCell ref="F17:G17"/>
    <mergeCell ref="I17:J17"/>
    <mergeCell ref="L17:M17"/>
    <mergeCell ref="O17:P17"/>
    <mergeCell ref="R17:V17"/>
    <mergeCell ref="C16:D16"/>
    <mergeCell ref="F16:G16"/>
    <mergeCell ref="I16:J16"/>
    <mergeCell ref="L16:M16"/>
    <mergeCell ref="O16:P16"/>
    <mergeCell ref="R16:V16"/>
    <mergeCell ref="A19:N19"/>
    <mergeCell ref="O19:P19"/>
    <mergeCell ref="R19:V19"/>
    <mergeCell ref="A22:H22"/>
    <mergeCell ref="I22:K22"/>
    <mergeCell ref="L22:N22"/>
    <mergeCell ref="O22:Q22"/>
    <mergeCell ref="R22:V22"/>
    <mergeCell ref="C18:D18"/>
    <mergeCell ref="F18:G18"/>
    <mergeCell ref="I18:J18"/>
    <mergeCell ref="L18:M18"/>
    <mergeCell ref="O18:P18"/>
    <mergeCell ref="R18:V18"/>
    <mergeCell ref="A23:H23"/>
    <mergeCell ref="I23:J23"/>
    <mergeCell ref="L23:N23"/>
    <mergeCell ref="O23:P23"/>
    <mergeCell ref="R23:V23"/>
    <mergeCell ref="A24:H24"/>
    <mergeCell ref="I24:J24"/>
    <mergeCell ref="L24:N24"/>
    <mergeCell ref="O24:P24"/>
    <mergeCell ref="R24:V24"/>
    <mergeCell ref="A25:H25"/>
    <mergeCell ref="I25:J25"/>
    <mergeCell ref="L25:N25"/>
    <mergeCell ref="O25:P25"/>
    <mergeCell ref="R25:V25"/>
    <mergeCell ref="A26:H26"/>
    <mergeCell ref="I26:J26"/>
    <mergeCell ref="L26:N26"/>
    <mergeCell ref="O26:P26"/>
    <mergeCell ref="R26:V26"/>
    <mergeCell ref="A27:H27"/>
    <mergeCell ref="I27:J27"/>
    <mergeCell ref="L27:N27"/>
    <mergeCell ref="O27:P27"/>
    <mergeCell ref="R27:V27"/>
    <mergeCell ref="A28:H28"/>
    <mergeCell ref="I28:J28"/>
    <mergeCell ref="L28:N28"/>
    <mergeCell ref="O28:P28"/>
    <mergeCell ref="R28:V28"/>
    <mergeCell ref="A29:H29"/>
    <mergeCell ref="I29:J29"/>
    <mergeCell ref="L29:N29"/>
    <mergeCell ref="O29:P29"/>
    <mergeCell ref="R29:V29"/>
    <mergeCell ref="A30:H30"/>
    <mergeCell ref="I30:J30"/>
    <mergeCell ref="L30:N30"/>
    <mergeCell ref="O30:P30"/>
    <mergeCell ref="R30:V30"/>
    <mergeCell ref="A31:H31"/>
    <mergeCell ref="I31:J31"/>
    <mergeCell ref="L31:N31"/>
    <mergeCell ref="O31:P31"/>
    <mergeCell ref="R31:V31"/>
    <mergeCell ref="A32:H32"/>
    <mergeCell ref="I32:J32"/>
    <mergeCell ref="L32:N32"/>
    <mergeCell ref="O32:P32"/>
    <mergeCell ref="R32:V32"/>
    <mergeCell ref="A35:N35"/>
    <mergeCell ref="O35:P35"/>
    <mergeCell ref="R35:V35"/>
    <mergeCell ref="A33:H33"/>
    <mergeCell ref="I33:J33"/>
    <mergeCell ref="L33:N33"/>
    <mergeCell ref="O33:P33"/>
    <mergeCell ref="R33:V33"/>
    <mergeCell ref="A34:N34"/>
    <mergeCell ref="O34:P34"/>
    <mergeCell ref="R34:V3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35"/>
  <sheetViews>
    <sheetView showGridLines="0" zoomScale="90" zoomScaleNormal="90" zoomScaleSheetLayoutView="90" workbookViewId="0">
      <selection activeCell="M13" sqref="M13"/>
    </sheetView>
  </sheetViews>
  <sheetFormatPr defaultColWidth="3.5" defaultRowHeight="18" customHeight="1" x14ac:dyDescent="0.15"/>
  <cols>
    <col min="1" max="24" width="3.5" style="1"/>
    <col min="25" max="25" width="9.5" style="77" hidden="1" customWidth="1"/>
    <col min="26" max="16384" width="3.5" style="1"/>
  </cols>
  <sheetData>
    <row r="1" spans="1:38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 x14ac:dyDescent="0.15">
      <c r="C2" s="168" t="str">
        <f>'申請書 記入例'!C2</f>
        <v>令和</v>
      </c>
      <c r="D2" s="168"/>
      <c r="E2" s="534" t="str">
        <f>IF('申請書 記入例'!E2="","",'申請書 記入例'!E2)</f>
        <v>○</v>
      </c>
      <c r="F2" s="534"/>
      <c r="G2" s="171" t="s">
        <v>1</v>
      </c>
      <c r="H2" s="171"/>
      <c r="I2" s="180" t="s">
        <v>144</v>
      </c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3"/>
      <c r="X2" s="7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 x14ac:dyDescent="0.15"/>
    <row r="4" spans="1:38" ht="23.1" customHeight="1" x14ac:dyDescent="0.15">
      <c r="K4" s="172" t="str">
        <f>'申請書 記入例'!K4</f>
        <v>令和</v>
      </c>
      <c r="L4" s="172"/>
      <c r="M4" s="168"/>
      <c r="N4" s="168"/>
      <c r="O4" s="132" t="s">
        <v>7</v>
      </c>
      <c r="P4" s="168"/>
      <c r="Q4" s="168"/>
      <c r="R4" s="132" t="s">
        <v>6</v>
      </c>
      <c r="S4" s="168"/>
      <c r="T4" s="168"/>
      <c r="U4" s="132" t="s">
        <v>4</v>
      </c>
    </row>
    <row r="6" spans="1:38" ht="18" customHeight="1" x14ac:dyDescent="0.15">
      <c r="A6" s="3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 x14ac:dyDescent="0.15">
      <c r="E8" s="173" t="s">
        <v>9</v>
      </c>
      <c r="F8" s="173"/>
      <c r="G8" s="173"/>
      <c r="H8" s="173" t="s">
        <v>11</v>
      </c>
      <c r="I8" s="173"/>
      <c r="J8" s="173"/>
      <c r="K8" s="531" t="str">
        <f>IF('申請書 記入例'!K8="","",'申請書 記入例'!K8)</f>
        <v>名取市○○○○丁目○番○号</v>
      </c>
      <c r="L8" s="531"/>
      <c r="M8" s="531"/>
      <c r="N8" s="531"/>
      <c r="O8" s="531"/>
      <c r="P8" s="531"/>
      <c r="Q8" s="531"/>
      <c r="R8" s="531"/>
      <c r="S8" s="531"/>
      <c r="T8" s="531"/>
      <c r="U8" s="531"/>
      <c r="V8" s="531"/>
    </row>
    <row r="9" spans="1:38" ht="23.1" customHeight="1" x14ac:dyDescent="0.15">
      <c r="H9" s="173" t="s">
        <v>12</v>
      </c>
      <c r="I9" s="173"/>
      <c r="J9" s="173"/>
      <c r="K9" s="532" t="str">
        <f>IF('申請書 記入例'!K9="","",'申請書 記入例'!K9)</f>
        <v>○○○○会</v>
      </c>
      <c r="L9" s="532"/>
      <c r="M9" s="532"/>
      <c r="N9" s="532"/>
      <c r="O9" s="532"/>
      <c r="P9" s="532"/>
      <c r="Q9" s="532"/>
      <c r="R9" s="532"/>
      <c r="S9" s="532"/>
      <c r="T9" s="532"/>
      <c r="U9" s="532"/>
      <c r="V9" s="532"/>
    </row>
    <row r="10" spans="1:38" ht="23.1" customHeight="1" x14ac:dyDescent="0.15">
      <c r="H10" s="173" t="s">
        <v>13</v>
      </c>
      <c r="I10" s="173"/>
      <c r="J10" s="173"/>
      <c r="K10" s="160"/>
      <c r="L10" s="532" t="str">
        <f>IF('申請書 記入例'!L10="","",'申請書 記入例'!L10)</f>
        <v>会長</v>
      </c>
      <c r="M10" s="532"/>
      <c r="N10" s="532"/>
      <c r="O10" s="160"/>
      <c r="P10" s="533" t="str">
        <f>IF('申請書 記入例'!P10="","",'申請書 記入例'!P10)</f>
        <v>○○　○○</v>
      </c>
      <c r="Q10" s="533"/>
      <c r="R10" s="533"/>
      <c r="S10" s="533"/>
      <c r="T10" s="533"/>
      <c r="U10" s="533"/>
      <c r="V10" s="160"/>
    </row>
    <row r="11" spans="1:38" ht="23.1" customHeight="1" x14ac:dyDescent="0.15">
      <c r="H11" s="182" t="s">
        <v>14</v>
      </c>
      <c r="I11" s="182"/>
      <c r="J11" s="182"/>
      <c r="K11" s="178" t="s">
        <v>17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AB11" s="161"/>
    </row>
    <row r="12" spans="1:38" ht="23.1" customHeight="1" x14ac:dyDescent="0.15">
      <c r="H12" s="173" t="s">
        <v>15</v>
      </c>
      <c r="I12" s="173"/>
      <c r="J12" s="173"/>
      <c r="K12" s="531" t="str">
        <f>IF('申請書 記入例'!K12="","",'申請書 記入例'!K12)</f>
        <v>000</v>
      </c>
      <c r="L12" s="531"/>
      <c r="M12" s="531"/>
      <c r="N12" s="135" t="s">
        <v>16</v>
      </c>
      <c r="O12" s="531" t="str">
        <f>IF('申請書 記入例'!O12="","",'申請書 記入例'!O12)</f>
        <v>0000</v>
      </c>
      <c r="P12" s="531"/>
      <c r="Q12" s="531"/>
      <c r="R12" s="135" t="s">
        <v>16</v>
      </c>
      <c r="S12" s="531" t="str">
        <f>IF('申請書 記入例'!S12="","",'申請書 記入例'!S12)</f>
        <v>0000</v>
      </c>
      <c r="T12" s="531"/>
      <c r="U12" s="531"/>
      <c r="V12" s="531"/>
    </row>
    <row r="14" spans="1:38" ht="18" customHeight="1" x14ac:dyDescent="0.15">
      <c r="A14" s="179" t="str">
        <f>"　"&amp;K4</f>
        <v>　令和</v>
      </c>
      <c r="B14" s="179"/>
      <c r="C14" s="179" t="s">
        <v>214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</row>
    <row r="15" spans="1:38" ht="18" customHeight="1" x14ac:dyDescent="0.15">
      <c r="A15" s="179" t="str">
        <f>'申請書 記入例'!C2</f>
        <v>令和</v>
      </c>
      <c r="B15" s="179"/>
      <c r="C15" s="162" t="str">
        <f>IF('申請書 記入例'!E2="","",'申請書 記入例'!E2)</f>
        <v>○</v>
      </c>
      <c r="D15" s="179" t="s">
        <v>213</v>
      </c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</row>
    <row r="16" spans="1:38" ht="18" customHeight="1" x14ac:dyDescent="0.15">
      <c r="A16" s="179" t="s">
        <v>212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25" ht="18" customHeight="1" x14ac:dyDescent="0.15">
      <c r="A17" s="173" t="s">
        <v>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9" spans="1:25" ht="22.5" customHeight="1" x14ac:dyDescent="0.15">
      <c r="A19" s="9" t="s">
        <v>26</v>
      </c>
      <c r="C19" s="180" t="s">
        <v>145</v>
      </c>
      <c r="D19" s="180"/>
      <c r="E19" s="180"/>
      <c r="F19" s="180"/>
      <c r="G19" s="180"/>
      <c r="H19" s="180"/>
      <c r="J19" s="530">
        <f>IF(SUM(Y23:Y26)=0,"",SUM(Y23:Y26))</f>
        <v>424000</v>
      </c>
      <c r="K19" s="530"/>
      <c r="L19" s="530"/>
      <c r="M19" s="530"/>
      <c r="N19" s="530"/>
      <c r="O19" s="8" t="s">
        <v>20</v>
      </c>
    </row>
    <row r="20" spans="1:25" ht="18" customHeight="1" x14ac:dyDescent="0.15">
      <c r="J20" s="161"/>
      <c r="K20" s="161"/>
      <c r="L20" s="161"/>
      <c r="M20" s="161"/>
      <c r="N20" s="161"/>
    </row>
    <row r="21" spans="1:25" ht="23.1" customHeight="1" x14ac:dyDescent="0.15">
      <c r="A21" s="9" t="s">
        <v>27</v>
      </c>
      <c r="C21" s="180" t="s">
        <v>146</v>
      </c>
      <c r="D21" s="180"/>
      <c r="E21" s="180"/>
      <c r="F21" s="180"/>
      <c r="J21" s="443">
        <f>IF(SUM(Y23:Y26)=0,"",SUM(Y23:Y26))</f>
        <v>424000</v>
      </c>
      <c r="K21" s="443"/>
      <c r="L21" s="443"/>
      <c r="M21" s="443"/>
      <c r="N21" s="443"/>
      <c r="O21" s="8" t="s">
        <v>20</v>
      </c>
    </row>
    <row r="22" spans="1:25" ht="23.1" customHeight="1" x14ac:dyDescent="0.15">
      <c r="C22" s="1" t="s">
        <v>21</v>
      </c>
      <c r="J22" s="183"/>
      <c r="K22" s="183"/>
      <c r="L22" s="183"/>
      <c r="M22" s="183"/>
      <c r="N22" s="183"/>
      <c r="O22" s="157"/>
    </row>
    <row r="23" spans="1:25" ht="23.1" customHeight="1" x14ac:dyDescent="0.15">
      <c r="D23" s="1" t="s">
        <v>22</v>
      </c>
      <c r="J23" s="444">
        <f>IF(J25="","",'添付書類(3)所要額調書1 記入例'!AA24)</f>
        <v>96000</v>
      </c>
      <c r="K23" s="444"/>
      <c r="L23" s="444"/>
      <c r="M23" s="444"/>
      <c r="N23" s="444"/>
      <c r="O23" s="4" t="s">
        <v>20</v>
      </c>
      <c r="Y23" s="77">
        <f>IF(J23="",0,J23)</f>
        <v>96000</v>
      </c>
    </row>
    <row r="24" spans="1:25" ht="23.1" customHeight="1" x14ac:dyDescent="0.15">
      <c r="D24" s="1" t="s">
        <v>23</v>
      </c>
      <c r="J24" s="442">
        <f>IF(J25="","",'添付書類(3)所要額調書1 記入例'!AA38)</f>
        <v>20000</v>
      </c>
      <c r="K24" s="442"/>
      <c r="L24" s="442"/>
      <c r="M24" s="442"/>
      <c r="N24" s="442"/>
      <c r="O24" s="7" t="s">
        <v>20</v>
      </c>
      <c r="Y24" s="77">
        <f t="shared" ref="Y24:Y26" si="0">IF(J24="",0,J24)</f>
        <v>20000</v>
      </c>
    </row>
    <row r="25" spans="1:25" ht="23.1" customHeight="1" x14ac:dyDescent="0.15">
      <c r="D25" s="1" t="s">
        <v>24</v>
      </c>
      <c r="J25" s="442">
        <f>IF('添付書類(3)所要額調書2 記入例'!Y19=0,"",'添付書類(3)所要額調書2 記入例'!Y19)</f>
        <v>120000</v>
      </c>
      <c r="K25" s="442"/>
      <c r="L25" s="442"/>
      <c r="M25" s="442"/>
      <c r="N25" s="442"/>
      <c r="O25" s="7" t="s">
        <v>20</v>
      </c>
      <c r="Y25" s="77">
        <f t="shared" si="0"/>
        <v>120000</v>
      </c>
    </row>
    <row r="26" spans="1:25" ht="23.1" customHeight="1" x14ac:dyDescent="0.15">
      <c r="D26" s="1" t="s">
        <v>25</v>
      </c>
      <c r="J26" s="442">
        <f>IF(J25="","",'添付書類(3)所要額調書2 記入例'!Y35)</f>
        <v>188000</v>
      </c>
      <c r="K26" s="442"/>
      <c r="L26" s="442"/>
      <c r="M26" s="442"/>
      <c r="N26" s="442"/>
      <c r="O26" s="7" t="s">
        <v>20</v>
      </c>
      <c r="Y26" s="77">
        <f t="shared" si="0"/>
        <v>188000</v>
      </c>
    </row>
    <row r="27" spans="1:25" ht="18" customHeight="1" x14ac:dyDescent="0.15">
      <c r="J27" s="65"/>
      <c r="K27" s="65"/>
      <c r="L27" s="65"/>
      <c r="M27" s="65"/>
      <c r="N27" s="65"/>
    </row>
    <row r="28" spans="1:25" ht="23.1" customHeight="1" x14ac:dyDescent="0.15">
      <c r="A28" s="9" t="s">
        <v>55</v>
      </c>
      <c r="C28" s="1" t="s">
        <v>147</v>
      </c>
    </row>
    <row r="29" spans="1:25" ht="23.1" customHeight="1" x14ac:dyDescent="0.15">
      <c r="B29" s="338" t="s">
        <v>148</v>
      </c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</row>
    <row r="30" spans="1:25" ht="23.1" customHeight="1" x14ac:dyDescent="0.15"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</row>
    <row r="31" spans="1:25" ht="23.1" customHeight="1" x14ac:dyDescent="0.15"/>
    <row r="32" spans="1:25" ht="23.1" customHeight="1" x14ac:dyDescent="0.15"/>
    <row r="33" ht="23.1" customHeight="1" x14ac:dyDescent="0.15"/>
    <row r="34" ht="23.1" customHeight="1" x14ac:dyDescent="0.15"/>
    <row r="35" ht="23.1" customHeight="1" x14ac:dyDescent="0.15"/>
  </sheetData>
  <mergeCells count="38">
    <mergeCell ref="H10:J10"/>
    <mergeCell ref="L10:N10"/>
    <mergeCell ref="P10:U10"/>
    <mergeCell ref="C2:D2"/>
    <mergeCell ref="E2:F2"/>
    <mergeCell ref="G2:H2"/>
    <mergeCell ref="I2:V2"/>
    <mergeCell ref="K4:L4"/>
    <mergeCell ref="M4:N4"/>
    <mergeCell ref="P4:Q4"/>
    <mergeCell ref="S4:T4"/>
    <mergeCell ref="E8:G8"/>
    <mergeCell ref="H8:J8"/>
    <mergeCell ref="K8:V8"/>
    <mergeCell ref="H9:J9"/>
    <mergeCell ref="K9:V9"/>
    <mergeCell ref="A17:V17"/>
    <mergeCell ref="H11:J11"/>
    <mergeCell ref="K11:V11"/>
    <mergeCell ref="H12:J12"/>
    <mergeCell ref="K12:M12"/>
    <mergeCell ref="O12:Q12"/>
    <mergeCell ref="S12:V12"/>
    <mergeCell ref="A14:B14"/>
    <mergeCell ref="C14:V14"/>
    <mergeCell ref="A15:B15"/>
    <mergeCell ref="D15:V15"/>
    <mergeCell ref="A16:V16"/>
    <mergeCell ref="J24:N24"/>
    <mergeCell ref="J25:N25"/>
    <mergeCell ref="J26:N26"/>
    <mergeCell ref="B29:V30"/>
    <mergeCell ref="C19:H19"/>
    <mergeCell ref="J19:N19"/>
    <mergeCell ref="C21:F21"/>
    <mergeCell ref="J21:N21"/>
    <mergeCell ref="J22:N22"/>
    <mergeCell ref="J23:N2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9"/>
  <sheetViews>
    <sheetView showGridLines="0" zoomScale="90" zoomScaleNormal="90" zoomScaleSheetLayoutView="96" workbookViewId="0">
      <selection activeCell="M13" sqref="M13"/>
    </sheetView>
  </sheetViews>
  <sheetFormatPr defaultColWidth="2.625" defaultRowHeight="13.5" x14ac:dyDescent="0.4"/>
  <cols>
    <col min="1" max="17" width="2.625" style="79" customWidth="1"/>
    <col min="18" max="18" width="2.25" style="79" customWidth="1"/>
    <col min="19" max="16384" width="2.625" style="79"/>
  </cols>
  <sheetData>
    <row r="1" spans="1:34" ht="13.5" customHeight="1" x14ac:dyDescent="0.4">
      <c r="F1" s="80"/>
      <c r="G1" s="80"/>
      <c r="H1" s="80"/>
      <c r="I1" s="422" t="s">
        <v>149</v>
      </c>
      <c r="J1" s="422"/>
      <c r="K1" s="80"/>
      <c r="L1" s="80"/>
      <c r="M1" s="80"/>
      <c r="N1" s="80"/>
      <c r="O1" s="422" t="s">
        <v>150</v>
      </c>
      <c r="P1" s="422"/>
      <c r="Q1" s="80"/>
      <c r="R1" s="80"/>
      <c r="S1" s="80"/>
      <c r="U1" s="422" t="s">
        <v>151</v>
      </c>
      <c r="V1" s="422"/>
    </row>
    <row r="2" spans="1:34" ht="13.5" customHeight="1" x14ac:dyDescent="0.4">
      <c r="F2" s="80"/>
      <c r="G2" s="80"/>
      <c r="H2" s="80"/>
      <c r="I2" s="422"/>
      <c r="J2" s="422"/>
      <c r="K2" s="80"/>
      <c r="L2" s="80"/>
      <c r="M2" s="80"/>
      <c r="N2" s="80"/>
      <c r="O2" s="422"/>
      <c r="P2" s="422"/>
      <c r="Q2" s="80"/>
      <c r="R2" s="80"/>
      <c r="S2" s="80"/>
      <c r="U2" s="422"/>
      <c r="V2" s="422"/>
    </row>
    <row r="3" spans="1:34" ht="13.5" customHeight="1" x14ac:dyDescent="0.15">
      <c r="F3" s="80"/>
      <c r="G3" s="80"/>
      <c r="H3" s="80"/>
      <c r="I3" s="81"/>
      <c r="J3" s="81"/>
      <c r="K3" s="80"/>
      <c r="L3" s="80"/>
      <c r="M3" s="80"/>
      <c r="N3" s="80"/>
      <c r="O3" s="81"/>
      <c r="P3" s="81"/>
      <c r="Q3" s="80"/>
      <c r="R3" s="80"/>
      <c r="S3" s="80"/>
      <c r="U3" s="81"/>
      <c r="V3" s="81"/>
      <c r="AH3" s="29"/>
    </row>
    <row r="4" spans="1:34" ht="13.5" customHeight="1" x14ac:dyDescent="0.4"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</row>
    <row r="5" spans="1:34" ht="18" customHeight="1" x14ac:dyDescent="0.4">
      <c r="B5" s="151"/>
      <c r="C5" s="423" t="s">
        <v>152</v>
      </c>
      <c r="D5" s="424"/>
      <c r="E5" s="424"/>
      <c r="F5" s="424"/>
      <c r="G5" s="418" t="s">
        <v>153</v>
      </c>
      <c r="H5" s="419"/>
      <c r="I5" s="418" t="s">
        <v>154</v>
      </c>
      <c r="J5" s="419"/>
      <c r="K5" s="418" t="s">
        <v>155</v>
      </c>
      <c r="L5" s="419"/>
      <c r="M5" s="418" t="s">
        <v>156</v>
      </c>
      <c r="N5" s="419"/>
      <c r="O5" s="418" t="s">
        <v>153</v>
      </c>
      <c r="P5" s="419"/>
      <c r="Q5" s="418" t="s">
        <v>154</v>
      </c>
      <c r="R5" s="419"/>
      <c r="S5" s="418" t="s">
        <v>157</v>
      </c>
      <c r="T5" s="419"/>
      <c r="U5" s="418" t="s">
        <v>156</v>
      </c>
      <c r="V5" s="419"/>
      <c r="W5" s="418" t="s">
        <v>153</v>
      </c>
      <c r="X5" s="419"/>
      <c r="Y5" s="418" t="s">
        <v>154</v>
      </c>
      <c r="Z5" s="419"/>
      <c r="AA5" s="420" t="s">
        <v>142</v>
      </c>
      <c r="AB5" s="419"/>
    </row>
    <row r="6" spans="1:34" ht="16.5" customHeight="1" x14ac:dyDescent="0.4">
      <c r="B6" s="151"/>
      <c r="C6" s="425"/>
      <c r="D6" s="426"/>
      <c r="E6" s="426"/>
      <c r="F6" s="426"/>
      <c r="G6" s="429"/>
      <c r="H6" s="430"/>
      <c r="I6" s="429"/>
      <c r="J6" s="430"/>
      <c r="K6" s="429"/>
      <c r="L6" s="430"/>
      <c r="M6" s="429"/>
      <c r="N6" s="430"/>
      <c r="O6" s="429"/>
      <c r="P6" s="430"/>
      <c r="Q6" s="421"/>
      <c r="R6" s="416"/>
      <c r="S6" s="421"/>
      <c r="T6" s="416"/>
      <c r="U6" s="421"/>
      <c r="V6" s="416"/>
      <c r="W6" s="421"/>
      <c r="X6" s="416"/>
      <c r="Y6" s="421"/>
      <c r="Z6" s="416"/>
      <c r="AA6" s="415"/>
      <c r="AB6" s="416"/>
    </row>
    <row r="7" spans="1:34" ht="15.75" customHeight="1" x14ac:dyDescent="0.4">
      <c r="B7" s="151"/>
      <c r="C7" s="427"/>
      <c r="D7" s="428"/>
      <c r="E7" s="428"/>
      <c r="F7" s="428"/>
      <c r="G7" s="431"/>
      <c r="H7" s="432"/>
      <c r="I7" s="431"/>
      <c r="J7" s="432"/>
      <c r="K7" s="431"/>
      <c r="L7" s="432"/>
      <c r="M7" s="431"/>
      <c r="N7" s="432"/>
      <c r="O7" s="431"/>
      <c r="P7" s="432"/>
      <c r="Q7" s="409"/>
      <c r="R7" s="410"/>
      <c r="S7" s="409"/>
      <c r="T7" s="410"/>
      <c r="U7" s="409"/>
      <c r="V7" s="410"/>
      <c r="W7" s="409"/>
      <c r="X7" s="410"/>
      <c r="Y7" s="409"/>
      <c r="Z7" s="410"/>
      <c r="AA7" s="417"/>
      <c r="AB7" s="410"/>
    </row>
    <row r="8" spans="1:34" ht="13.5" customHeight="1" x14ac:dyDescent="0.4">
      <c r="B8" s="151"/>
      <c r="C8" s="151"/>
      <c r="D8" s="151"/>
      <c r="E8" s="151"/>
      <c r="F8" s="151"/>
      <c r="G8" s="83"/>
      <c r="H8" s="83"/>
      <c r="I8" s="83"/>
      <c r="J8" s="83"/>
      <c r="K8" s="83"/>
      <c r="L8" s="83"/>
      <c r="M8" s="83"/>
      <c r="N8" s="83"/>
      <c r="O8" s="83"/>
      <c r="P8" s="83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</row>
    <row r="9" spans="1:34" ht="13.5" customHeight="1" x14ac:dyDescent="0.4"/>
    <row r="10" spans="1:34" ht="23.25" customHeight="1" x14ac:dyDescent="0.4">
      <c r="C10" s="142"/>
      <c r="D10" s="390" t="s">
        <v>158</v>
      </c>
      <c r="E10" s="390"/>
      <c r="F10" s="390"/>
      <c r="G10" s="390"/>
      <c r="H10" s="390"/>
      <c r="I10" s="390"/>
      <c r="J10" s="411"/>
      <c r="K10" s="411"/>
      <c r="L10" s="411"/>
      <c r="M10" s="411"/>
      <c r="N10" s="411"/>
      <c r="O10" s="411"/>
      <c r="P10" s="411"/>
      <c r="Q10" s="411"/>
      <c r="R10" s="411"/>
      <c r="S10" s="142"/>
      <c r="U10" s="151"/>
      <c r="V10" s="151"/>
      <c r="W10" s="151"/>
      <c r="X10" s="151"/>
      <c r="Y10" s="151" t="s">
        <v>159</v>
      </c>
    </row>
    <row r="11" spans="1:34" ht="13.5" customHeight="1" x14ac:dyDescent="0.4"/>
    <row r="12" spans="1:34" ht="13.5" customHeight="1" x14ac:dyDescent="0.4">
      <c r="T12" s="414" t="str">
        <f>'申請書 記入例'!K4</f>
        <v>令和</v>
      </c>
      <c r="U12" s="414"/>
      <c r="V12" s="412"/>
      <c r="W12" s="412"/>
      <c r="X12" s="120" t="s">
        <v>160</v>
      </c>
      <c r="Y12" s="412"/>
      <c r="Z12" s="412"/>
      <c r="AA12" s="120" t="s">
        <v>5</v>
      </c>
      <c r="AB12" s="412"/>
      <c r="AC12" s="412"/>
      <c r="AD12" s="120" t="s">
        <v>3</v>
      </c>
      <c r="AE12" s="120"/>
    </row>
    <row r="13" spans="1:34" ht="13.5" customHeight="1" x14ac:dyDescent="0.4"/>
    <row r="14" spans="1:34" ht="13.5" customHeight="1" x14ac:dyDescent="0.4">
      <c r="A14" s="413" t="s">
        <v>161</v>
      </c>
      <c r="B14" s="413"/>
      <c r="C14" s="413"/>
      <c r="D14" s="413"/>
      <c r="E14" s="413"/>
      <c r="F14" s="413"/>
      <c r="G14" s="413"/>
      <c r="H14" s="413"/>
      <c r="I14" s="413"/>
      <c r="J14" s="413"/>
    </row>
    <row r="15" spans="1:34" ht="13.5" customHeight="1" x14ac:dyDescent="0.4">
      <c r="P15" s="367" t="s">
        <v>194</v>
      </c>
      <c r="Q15" s="367"/>
      <c r="R15" s="367"/>
      <c r="S15" s="367"/>
      <c r="T15" s="555" t="str">
        <f>IF('申請書 記入例'!K8="","",'申請書 記入例'!K8)</f>
        <v>名取市○○○○丁目○番○号</v>
      </c>
      <c r="U15" s="555"/>
      <c r="V15" s="555"/>
      <c r="W15" s="555"/>
      <c r="X15" s="555"/>
      <c r="Y15" s="555"/>
      <c r="Z15" s="555"/>
      <c r="AA15" s="555"/>
      <c r="AB15" s="555"/>
      <c r="AC15" s="555"/>
      <c r="AD15" s="555"/>
      <c r="AE15" s="555"/>
    </row>
    <row r="16" spans="1:34" ht="16.5" customHeight="1" x14ac:dyDescent="0.4">
      <c r="P16" s="367" t="s">
        <v>12</v>
      </c>
      <c r="Q16" s="367"/>
      <c r="R16" s="367"/>
      <c r="S16" s="367"/>
      <c r="T16" s="555" t="str">
        <f>IF('申請書 記入例'!K9="","",'申請書 記入例'!K9)</f>
        <v>○○○○会</v>
      </c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</row>
    <row r="17" spans="1:31" ht="15.75" customHeight="1" x14ac:dyDescent="0.4">
      <c r="P17" s="367" t="s">
        <v>195</v>
      </c>
      <c r="Q17" s="367"/>
      <c r="R17" s="367"/>
      <c r="S17" s="367"/>
      <c r="T17" s="555" t="str">
        <f>IF('申請書 記入例'!L10="","",'申請書 記入例'!L10)</f>
        <v>会長</v>
      </c>
      <c r="U17" s="555"/>
      <c r="V17" s="555"/>
      <c r="W17" s="555" t="str">
        <f>IF('申請書 記入例'!P10="","",'申請書 記入例'!P10)</f>
        <v>○○　○○</v>
      </c>
      <c r="X17" s="555"/>
      <c r="Y17" s="555"/>
      <c r="Z17" s="555"/>
      <c r="AA17" s="555"/>
      <c r="AB17" s="555"/>
      <c r="AC17" s="119" t="s">
        <v>211</v>
      </c>
      <c r="AD17" s="119"/>
      <c r="AE17" s="118"/>
    </row>
    <row r="18" spans="1:31" ht="15.75" customHeight="1" x14ac:dyDescent="0.4">
      <c r="O18" s="369" t="s">
        <v>210</v>
      </c>
      <c r="P18" s="369"/>
      <c r="Q18" s="369"/>
      <c r="R18" s="369"/>
      <c r="S18" s="369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1" ht="13.5" customHeight="1" x14ac:dyDescent="0.4"/>
    <row r="20" spans="1:31" ht="13.5" customHeight="1" x14ac:dyDescent="0.4">
      <c r="A20" s="155" t="s">
        <v>162</v>
      </c>
      <c r="B20" s="406" t="s">
        <v>163</v>
      </c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Q20" s="79" t="s">
        <v>164</v>
      </c>
      <c r="R20" s="406" t="s">
        <v>165</v>
      </c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</row>
    <row r="21" spans="1:31" ht="13.5" customHeight="1" x14ac:dyDescent="0.4">
      <c r="A21" s="346" t="s">
        <v>166</v>
      </c>
      <c r="B21" s="347"/>
      <c r="C21" s="347"/>
      <c r="D21" s="348"/>
      <c r="E21" s="407"/>
      <c r="F21" s="408"/>
      <c r="G21" s="407"/>
      <c r="H21" s="408"/>
      <c r="I21" s="407"/>
      <c r="J21" s="408"/>
      <c r="K21" s="407"/>
      <c r="L21" s="408"/>
      <c r="M21" s="407"/>
      <c r="N21" s="408"/>
      <c r="O21" s="151"/>
      <c r="Q21" s="346" t="s">
        <v>167</v>
      </c>
      <c r="R21" s="347"/>
      <c r="S21" s="347"/>
      <c r="T21" s="348"/>
      <c r="U21" s="551" t="s">
        <v>232</v>
      </c>
      <c r="V21" s="552"/>
      <c r="W21" s="552"/>
      <c r="X21" s="552"/>
      <c r="Y21" s="541" t="s">
        <v>248</v>
      </c>
      <c r="Z21" s="541"/>
      <c r="AA21" s="552" t="s">
        <v>249</v>
      </c>
      <c r="AB21" s="552"/>
      <c r="AC21" s="552"/>
      <c r="AD21" s="541" t="s">
        <v>250</v>
      </c>
      <c r="AE21" s="542"/>
    </row>
    <row r="22" spans="1:31" ht="13.5" customHeight="1" x14ac:dyDescent="0.4">
      <c r="A22" s="358"/>
      <c r="B22" s="359"/>
      <c r="C22" s="359"/>
      <c r="D22" s="360"/>
      <c r="E22" s="409"/>
      <c r="F22" s="410"/>
      <c r="G22" s="409"/>
      <c r="H22" s="410"/>
      <c r="I22" s="409"/>
      <c r="J22" s="410"/>
      <c r="K22" s="409"/>
      <c r="L22" s="410"/>
      <c r="M22" s="409"/>
      <c r="N22" s="410"/>
      <c r="O22" s="151"/>
      <c r="Q22" s="358"/>
      <c r="R22" s="359"/>
      <c r="S22" s="359"/>
      <c r="T22" s="360"/>
      <c r="U22" s="553"/>
      <c r="V22" s="554"/>
      <c r="W22" s="554"/>
      <c r="X22" s="554"/>
      <c r="Y22" s="543"/>
      <c r="Z22" s="543"/>
      <c r="AA22" s="554"/>
      <c r="AB22" s="554"/>
      <c r="AC22" s="554"/>
      <c r="AD22" s="543"/>
      <c r="AE22" s="544"/>
    </row>
    <row r="23" spans="1:31" ht="13.5" customHeight="1" x14ac:dyDescent="0.4">
      <c r="Q23" s="346" t="s">
        <v>168</v>
      </c>
      <c r="R23" s="347"/>
      <c r="S23" s="347"/>
      <c r="T23" s="348"/>
      <c r="U23" s="87">
        <v>1</v>
      </c>
      <c r="V23" s="347" t="s">
        <v>169</v>
      </c>
      <c r="W23" s="348"/>
      <c r="X23" s="346" t="s">
        <v>170</v>
      </c>
      <c r="Y23" s="348"/>
      <c r="Z23" s="545">
        <v>0</v>
      </c>
      <c r="AA23" s="546"/>
      <c r="AB23" s="546"/>
      <c r="AC23" s="546"/>
      <c r="AD23" s="546"/>
      <c r="AE23" s="547"/>
    </row>
    <row r="24" spans="1:31" ht="13.5" customHeight="1" x14ac:dyDescent="0.4">
      <c r="Q24" s="358"/>
      <c r="R24" s="359"/>
      <c r="S24" s="359"/>
      <c r="T24" s="360"/>
      <c r="U24" s="88">
        <v>2</v>
      </c>
      <c r="V24" s="359" t="s">
        <v>171</v>
      </c>
      <c r="W24" s="360"/>
      <c r="X24" s="358" t="s">
        <v>172</v>
      </c>
      <c r="Y24" s="360"/>
      <c r="Z24" s="548"/>
      <c r="AA24" s="549"/>
      <c r="AB24" s="549"/>
      <c r="AC24" s="549"/>
      <c r="AD24" s="549"/>
      <c r="AE24" s="550"/>
    </row>
    <row r="25" spans="1:31" ht="13.5" customHeight="1" x14ac:dyDescent="0.4">
      <c r="Q25" s="382" t="s">
        <v>193</v>
      </c>
      <c r="R25" s="347"/>
      <c r="S25" s="347"/>
      <c r="T25" s="348"/>
      <c r="U25" s="535" t="s">
        <v>251</v>
      </c>
      <c r="V25" s="536"/>
      <c r="W25" s="536"/>
      <c r="X25" s="536"/>
      <c r="Y25" s="536"/>
      <c r="Z25" s="536"/>
      <c r="AA25" s="536"/>
      <c r="AB25" s="536"/>
      <c r="AC25" s="536"/>
      <c r="AD25" s="536"/>
      <c r="AE25" s="537"/>
    </row>
    <row r="26" spans="1:31" ht="13.5" customHeight="1" x14ac:dyDescent="0.4">
      <c r="Q26" s="358"/>
      <c r="R26" s="359"/>
      <c r="S26" s="359"/>
      <c r="T26" s="360"/>
      <c r="U26" s="538"/>
      <c r="V26" s="539"/>
      <c r="W26" s="539"/>
      <c r="X26" s="539"/>
      <c r="Y26" s="539"/>
      <c r="Z26" s="539"/>
      <c r="AA26" s="539"/>
      <c r="AB26" s="539"/>
      <c r="AC26" s="539"/>
      <c r="AD26" s="539"/>
      <c r="AE26" s="540"/>
    </row>
    <row r="27" spans="1:31" ht="8.25" customHeight="1" x14ac:dyDescent="0.4"/>
    <row r="28" spans="1:31" ht="13.5" customHeight="1" x14ac:dyDescent="0.4">
      <c r="A28" s="138"/>
      <c r="B28" s="139"/>
      <c r="C28" s="139"/>
      <c r="D28" s="139"/>
      <c r="E28" s="139"/>
      <c r="F28" s="139"/>
      <c r="G28" s="139"/>
      <c r="H28" s="139"/>
      <c r="I28" s="139"/>
      <c r="J28" s="389" t="s">
        <v>173</v>
      </c>
      <c r="K28" s="389"/>
      <c r="L28" s="139"/>
      <c r="M28" s="139"/>
      <c r="N28" s="139"/>
      <c r="O28" s="139"/>
      <c r="P28" s="139"/>
      <c r="Q28" s="139"/>
      <c r="R28" s="139"/>
      <c r="S28" s="139"/>
      <c r="T28" s="139"/>
      <c r="U28" s="389" t="s">
        <v>174</v>
      </c>
      <c r="V28" s="389"/>
      <c r="W28" s="139"/>
      <c r="X28" s="139"/>
      <c r="Y28" s="139"/>
      <c r="Z28" s="139"/>
      <c r="AA28" s="139"/>
      <c r="AB28" s="139"/>
      <c r="AC28" s="139"/>
      <c r="AD28" s="139"/>
      <c r="AE28" s="140"/>
    </row>
    <row r="29" spans="1:31" ht="8.25" customHeight="1" x14ac:dyDescent="0.4">
      <c r="A29" s="141"/>
      <c r="B29" s="142"/>
      <c r="C29" s="142"/>
      <c r="D29" s="142"/>
      <c r="E29" s="142"/>
      <c r="F29" s="142"/>
      <c r="G29" s="142"/>
      <c r="H29" s="142"/>
      <c r="I29" s="142"/>
      <c r="J29" s="390"/>
      <c r="K29" s="390"/>
      <c r="L29" s="142"/>
      <c r="M29" s="142"/>
      <c r="N29" s="142"/>
      <c r="O29" s="142"/>
      <c r="P29" s="142"/>
      <c r="Q29" s="142"/>
      <c r="R29" s="142"/>
      <c r="S29" s="142"/>
      <c r="T29" s="142"/>
      <c r="U29" s="390"/>
      <c r="V29" s="390"/>
      <c r="W29" s="142"/>
      <c r="X29" s="142"/>
      <c r="Y29" s="142"/>
      <c r="Z29" s="142"/>
      <c r="AA29" s="142"/>
      <c r="AB29" s="142"/>
      <c r="AC29" s="142"/>
      <c r="AD29" s="142"/>
      <c r="AE29" s="143"/>
    </row>
    <row r="30" spans="1:31" ht="13.5" customHeight="1" x14ac:dyDescent="0.4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6"/>
    </row>
    <row r="31" spans="1:31" ht="18" customHeight="1" x14ac:dyDescent="0.4">
      <c r="A31" s="97"/>
      <c r="B31" s="98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9"/>
    </row>
    <row r="32" spans="1:31" ht="18" customHeight="1" x14ac:dyDescent="0.4">
      <c r="A32" s="97"/>
      <c r="B32" s="98"/>
      <c r="C32" s="98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9"/>
    </row>
    <row r="33" spans="1:32" ht="18" customHeight="1" x14ac:dyDescent="0.4">
      <c r="A33" s="97"/>
      <c r="B33" s="98"/>
      <c r="C33" s="98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9"/>
    </row>
    <row r="34" spans="1:32" ht="18" customHeight="1" x14ac:dyDescent="0.15">
      <c r="A34" s="97"/>
      <c r="B34" s="98"/>
      <c r="V34" s="98"/>
      <c r="W34" s="98"/>
      <c r="X34" s="98"/>
      <c r="Y34" s="100"/>
      <c r="Z34" s="100"/>
      <c r="AA34" s="101"/>
      <c r="AB34" s="101"/>
      <c r="AC34" s="101"/>
      <c r="AD34" s="101"/>
      <c r="AE34" s="99"/>
    </row>
    <row r="35" spans="1:32" ht="21" customHeight="1" x14ac:dyDescent="0.15">
      <c r="A35" s="97"/>
      <c r="B35" s="102"/>
      <c r="C35" s="98"/>
      <c r="D35" s="98"/>
      <c r="E35" s="98"/>
      <c r="F35" s="103"/>
      <c r="G35" s="104"/>
      <c r="H35" s="104"/>
      <c r="I35" s="105"/>
      <c r="J35" s="105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104"/>
      <c r="W35" s="104"/>
      <c r="X35" s="104"/>
      <c r="Y35" s="104"/>
      <c r="Z35" s="98"/>
      <c r="AA35" s="98"/>
      <c r="AB35" s="98"/>
      <c r="AC35" s="98"/>
      <c r="AD35" s="98"/>
      <c r="AE35" s="99"/>
    </row>
    <row r="36" spans="1:32" ht="21" customHeight="1" x14ac:dyDescent="0.15">
      <c r="A36" s="97"/>
      <c r="B36" s="104"/>
      <c r="C36" s="106"/>
      <c r="D36" s="106"/>
      <c r="E36" s="106"/>
      <c r="F36" s="106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98"/>
      <c r="AA36" s="98"/>
      <c r="AB36" s="98"/>
      <c r="AC36" s="98"/>
      <c r="AD36" s="98"/>
      <c r="AE36" s="99"/>
    </row>
    <row r="37" spans="1:32" ht="21" customHeight="1" x14ac:dyDescent="0.15">
      <c r="A37" s="97"/>
      <c r="B37" s="104"/>
      <c r="C37" s="107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98"/>
      <c r="AA37" s="98"/>
      <c r="AB37" s="98"/>
      <c r="AC37" s="98"/>
      <c r="AD37" s="98"/>
      <c r="AE37" s="99"/>
    </row>
    <row r="38" spans="1:32" ht="21" customHeight="1" x14ac:dyDescent="0.15">
      <c r="A38" s="97"/>
      <c r="B38" s="104"/>
      <c r="C38" s="107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7"/>
      <c r="V38" s="104"/>
      <c r="W38" s="104"/>
      <c r="X38" s="104"/>
      <c r="Y38" s="104"/>
      <c r="Z38" s="98"/>
      <c r="AA38" s="98"/>
      <c r="AB38" s="98"/>
      <c r="AC38" s="98"/>
      <c r="AD38" s="98"/>
      <c r="AE38" s="99"/>
    </row>
    <row r="39" spans="1:32" ht="21" customHeight="1" x14ac:dyDescent="0.15">
      <c r="A39" s="97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98"/>
      <c r="AA39" s="98"/>
      <c r="AB39" s="98"/>
      <c r="AC39" s="98"/>
      <c r="AD39" s="98"/>
      <c r="AE39" s="99"/>
    </row>
    <row r="40" spans="1:32" ht="16.5" customHeight="1" x14ac:dyDescent="0.15">
      <c r="A40" s="97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98"/>
      <c r="AA40" s="98"/>
      <c r="AB40" s="98"/>
      <c r="AC40" s="98"/>
      <c r="AD40" s="98"/>
      <c r="AE40" s="99"/>
    </row>
    <row r="41" spans="1:32" ht="14.25" customHeight="1" x14ac:dyDescent="0.15">
      <c r="A41" s="147"/>
      <c r="B41" s="148"/>
      <c r="C41" s="148"/>
      <c r="D41" s="148"/>
      <c r="E41" s="110"/>
      <c r="F41" s="142"/>
      <c r="G41" s="142"/>
      <c r="H41" s="142"/>
      <c r="I41" s="142"/>
      <c r="J41" s="142"/>
      <c r="K41" s="142"/>
      <c r="L41" s="142"/>
      <c r="M41" s="142"/>
      <c r="N41" s="148"/>
      <c r="O41" s="148"/>
      <c r="P41" s="148"/>
      <c r="Q41" s="148"/>
      <c r="R41" s="148"/>
      <c r="S41" s="148"/>
      <c r="T41" s="110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2" ht="10.5" customHeight="1" x14ac:dyDescent="0.4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</row>
    <row r="43" spans="1:32" ht="13.5" customHeight="1" x14ac:dyDescent="0.4">
      <c r="A43" s="346" t="s">
        <v>180</v>
      </c>
      <c r="B43" s="347"/>
      <c r="C43" s="348"/>
      <c r="D43" s="391" t="s">
        <v>181</v>
      </c>
      <c r="E43" s="392"/>
      <c r="F43" s="391" t="s">
        <v>182</v>
      </c>
      <c r="G43" s="392"/>
      <c r="H43" s="391" t="s">
        <v>183</v>
      </c>
      <c r="I43" s="392"/>
      <c r="J43" s="391" t="s">
        <v>184</v>
      </c>
      <c r="K43" s="393"/>
      <c r="L43" s="394" t="s">
        <v>185</v>
      </c>
      <c r="M43" s="395"/>
      <c r="N43" s="391" t="s">
        <v>186</v>
      </c>
      <c r="O43" s="392"/>
      <c r="P43" s="391" t="s">
        <v>187</v>
      </c>
      <c r="Q43" s="392"/>
      <c r="R43" s="396" t="s">
        <v>188</v>
      </c>
      <c r="S43" s="397"/>
      <c r="T43" s="153"/>
      <c r="U43" s="113"/>
      <c r="V43" s="113"/>
      <c r="W43" s="154"/>
      <c r="X43" s="153"/>
      <c r="Y43" s="113"/>
      <c r="Z43" s="113"/>
      <c r="AA43" s="154"/>
      <c r="AB43" s="113"/>
      <c r="AC43" s="113"/>
      <c r="AD43" s="113"/>
      <c r="AE43" s="154"/>
    </row>
    <row r="44" spans="1:32" ht="13.5" customHeight="1" x14ac:dyDescent="0.4">
      <c r="A44" s="349"/>
      <c r="B44" s="350"/>
      <c r="C44" s="351"/>
      <c r="D44" s="346"/>
      <c r="E44" s="348"/>
      <c r="F44" s="346"/>
      <c r="G44" s="348"/>
      <c r="H44" s="346"/>
      <c r="I44" s="348"/>
      <c r="J44" s="346"/>
      <c r="K44" s="348"/>
      <c r="L44" s="346"/>
      <c r="M44" s="348"/>
      <c r="N44" s="346"/>
      <c r="O44" s="348"/>
      <c r="P44" s="346"/>
      <c r="Q44" s="348"/>
      <c r="R44" s="342"/>
      <c r="S44" s="343"/>
      <c r="T44" s="150"/>
      <c r="U44" s="151"/>
      <c r="V44" s="151"/>
      <c r="W44" s="152"/>
      <c r="X44" s="150"/>
      <c r="Y44" s="151"/>
      <c r="Z44" s="151"/>
      <c r="AA44" s="152"/>
      <c r="AB44" s="151"/>
      <c r="AC44" s="151"/>
      <c r="AD44" s="151"/>
      <c r="AE44" s="152"/>
    </row>
    <row r="45" spans="1:32" ht="23.25" customHeight="1" x14ac:dyDescent="0.4">
      <c r="A45" s="358"/>
      <c r="B45" s="359"/>
      <c r="C45" s="360"/>
      <c r="D45" s="358"/>
      <c r="E45" s="360"/>
      <c r="F45" s="358"/>
      <c r="G45" s="360"/>
      <c r="H45" s="358"/>
      <c r="I45" s="360"/>
      <c r="J45" s="358"/>
      <c r="K45" s="360"/>
      <c r="L45" s="358"/>
      <c r="M45" s="360"/>
      <c r="N45" s="358"/>
      <c r="O45" s="360"/>
      <c r="P45" s="358"/>
      <c r="Q45" s="360"/>
      <c r="R45" s="344"/>
      <c r="S45" s="345"/>
      <c r="T45" s="141"/>
      <c r="U45" s="142"/>
      <c r="V45" s="142"/>
      <c r="W45" s="143"/>
      <c r="X45" s="141"/>
      <c r="Y45" s="142"/>
      <c r="Z45" s="142"/>
      <c r="AA45" s="143"/>
      <c r="AB45" s="142"/>
      <c r="AC45" s="142"/>
      <c r="AD45" s="142"/>
      <c r="AE45" s="143"/>
    </row>
    <row r="46" spans="1:32" ht="13.5" customHeight="1" x14ac:dyDescent="0.4">
      <c r="A46" s="346" t="s">
        <v>189</v>
      </c>
      <c r="B46" s="347"/>
      <c r="C46" s="348"/>
      <c r="D46" s="376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8"/>
      <c r="R46" s="342" t="s">
        <v>190</v>
      </c>
      <c r="S46" s="343"/>
      <c r="T46" s="346" t="s">
        <v>191</v>
      </c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8"/>
    </row>
    <row r="47" spans="1:32" ht="13.5" customHeight="1" x14ac:dyDescent="0.4">
      <c r="A47" s="358"/>
      <c r="B47" s="359"/>
      <c r="C47" s="360"/>
      <c r="D47" s="379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1"/>
      <c r="R47" s="342"/>
      <c r="S47" s="343"/>
      <c r="T47" s="349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1"/>
    </row>
    <row r="48" spans="1:32" ht="13.5" customHeight="1" x14ac:dyDescent="0.4">
      <c r="A48" s="346" t="s">
        <v>192</v>
      </c>
      <c r="B48" s="347"/>
      <c r="C48" s="348"/>
      <c r="D48" s="361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3"/>
      <c r="R48" s="342"/>
      <c r="S48" s="343"/>
      <c r="T48" s="352"/>
      <c r="U48" s="353"/>
      <c r="V48" s="353"/>
      <c r="W48" s="353"/>
      <c r="X48" s="353"/>
      <c r="Y48" s="353"/>
      <c r="Z48" s="353"/>
      <c r="AA48" s="353"/>
      <c r="AB48" s="353"/>
      <c r="AC48" s="353"/>
      <c r="AD48" s="353"/>
      <c r="AE48" s="354"/>
    </row>
    <row r="49" spans="1:31" ht="13.5" customHeight="1" x14ac:dyDescent="0.4">
      <c r="A49" s="358"/>
      <c r="B49" s="359"/>
      <c r="C49" s="360"/>
      <c r="D49" s="364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6"/>
      <c r="R49" s="344"/>
      <c r="S49" s="345"/>
      <c r="T49" s="355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357"/>
    </row>
  </sheetData>
  <mergeCells count="85"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  <mergeCell ref="Y6:Z7"/>
    <mergeCell ref="AA6:AB7"/>
    <mergeCell ref="S5:T5"/>
    <mergeCell ref="U5:V5"/>
    <mergeCell ref="W5:X5"/>
    <mergeCell ref="Y5:Z5"/>
    <mergeCell ref="AA5:AB5"/>
    <mergeCell ref="A14:J14"/>
    <mergeCell ref="Q6:R7"/>
    <mergeCell ref="S6:T7"/>
    <mergeCell ref="U6:V7"/>
    <mergeCell ref="W6:X7"/>
    <mergeCell ref="G6:H7"/>
    <mergeCell ref="I6:J7"/>
    <mergeCell ref="K6:L7"/>
    <mergeCell ref="M6:N7"/>
    <mergeCell ref="O6:P7"/>
    <mergeCell ref="D10:R10"/>
    <mergeCell ref="T12:U12"/>
    <mergeCell ref="V12:W12"/>
    <mergeCell ref="Y12:Z12"/>
    <mergeCell ref="AB12:AC12"/>
    <mergeCell ref="P15:S15"/>
    <mergeCell ref="T15:AE15"/>
    <mergeCell ref="P16:S16"/>
    <mergeCell ref="T16:AE16"/>
    <mergeCell ref="P17:S17"/>
    <mergeCell ref="T17:V17"/>
    <mergeCell ref="W17:AB17"/>
    <mergeCell ref="O18:S18"/>
    <mergeCell ref="B20:N20"/>
    <mergeCell ref="R20:AE20"/>
    <mergeCell ref="A21:D22"/>
    <mergeCell ref="E21:F22"/>
    <mergeCell ref="G21:H22"/>
    <mergeCell ref="I21:J22"/>
    <mergeCell ref="K21:L22"/>
    <mergeCell ref="M21:N22"/>
    <mergeCell ref="Q21:T22"/>
    <mergeCell ref="U21:X22"/>
    <mergeCell ref="Y21:Z22"/>
    <mergeCell ref="AA21:AC22"/>
    <mergeCell ref="AD21:AE22"/>
    <mergeCell ref="Q23:T24"/>
    <mergeCell ref="V23:W23"/>
    <mergeCell ref="X23:Y23"/>
    <mergeCell ref="Z23:AE24"/>
    <mergeCell ref="V24:W24"/>
    <mergeCell ref="X24:Y24"/>
    <mergeCell ref="Q25:T26"/>
    <mergeCell ref="U25:AE26"/>
    <mergeCell ref="J28:K29"/>
    <mergeCell ref="U28:V29"/>
    <mergeCell ref="A43:C45"/>
    <mergeCell ref="D43:E43"/>
    <mergeCell ref="F43:G43"/>
    <mergeCell ref="H43:I43"/>
    <mergeCell ref="J43:K43"/>
    <mergeCell ref="L43:M43"/>
    <mergeCell ref="N43:O43"/>
    <mergeCell ref="P43:Q43"/>
    <mergeCell ref="R43:S45"/>
    <mergeCell ref="D44:E45"/>
    <mergeCell ref="F44:G45"/>
    <mergeCell ref="H44:I45"/>
    <mergeCell ref="R46:S49"/>
    <mergeCell ref="T46:AE49"/>
    <mergeCell ref="A48:C49"/>
    <mergeCell ref="D48:Q49"/>
    <mergeCell ref="J44:K45"/>
    <mergeCell ref="L44:M45"/>
    <mergeCell ref="N44:O45"/>
    <mergeCell ref="P44:Q45"/>
    <mergeCell ref="A46:C47"/>
    <mergeCell ref="D46:Q47"/>
  </mergeCells>
  <phoneticPr fontId="2"/>
  <dataValidations count="2">
    <dataValidation type="list" errorStyle="information" allowBlank="1" showInputMessage="1" showErrorMessage="1" sqref="AD21:AE22">
      <formula1>"本店,支店,出張所"</formula1>
    </dataValidation>
    <dataValidation type="list" errorStyle="information" allowBlank="1" showInputMessage="1" showErrorMessage="1" sqref="Y21">
      <formula1>"銀行,信用金庫,農協"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0"/>
  <sheetViews>
    <sheetView showGridLines="0" zoomScale="90" zoomScaleNormal="90" zoomScaleSheetLayoutView="90" workbookViewId="0">
      <selection activeCell="M13" sqref="M13"/>
    </sheetView>
  </sheetViews>
  <sheetFormatPr defaultColWidth="3.5" defaultRowHeight="18" customHeight="1" x14ac:dyDescent="0.15"/>
  <cols>
    <col min="1" max="24" width="3.5" style="1"/>
    <col min="25" max="25" width="8.5" style="77" hidden="1" customWidth="1"/>
    <col min="26" max="16384" width="3.5" style="1"/>
  </cols>
  <sheetData>
    <row r="1" spans="1:25" s="126" customFormat="1" ht="39.75" customHeight="1" x14ac:dyDescent="0.4">
      <c r="A1" s="441" t="s">
        <v>196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Y1" s="128"/>
    </row>
    <row r="2" spans="1:25" ht="23.1" customHeight="1" x14ac:dyDescent="0.15"/>
    <row r="3" spans="1:25" s="129" customFormat="1" ht="24" customHeight="1" x14ac:dyDescent="0.4">
      <c r="K3" s="439" t="str">
        <f>'申請書 記入例'!K4</f>
        <v>令和</v>
      </c>
      <c r="L3" s="439"/>
      <c r="M3" s="440"/>
      <c r="N3" s="440"/>
      <c r="O3" s="130" t="s">
        <v>7</v>
      </c>
      <c r="P3" s="440"/>
      <c r="Q3" s="440"/>
      <c r="R3" s="130" t="s">
        <v>6</v>
      </c>
      <c r="S3" s="440"/>
      <c r="T3" s="440"/>
      <c r="U3" s="130" t="s">
        <v>4</v>
      </c>
      <c r="Y3" s="131"/>
    </row>
    <row r="4" spans="1:25" ht="18" customHeight="1" x14ac:dyDescent="0.15">
      <c r="X4" s="127"/>
    </row>
    <row r="5" spans="1:25" ht="18" customHeight="1" x14ac:dyDescent="0.15">
      <c r="A5" s="3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 x14ac:dyDescent="0.15">
      <c r="E7" s="173" t="s">
        <v>198</v>
      </c>
      <c r="F7" s="173"/>
      <c r="G7" s="173"/>
      <c r="H7" s="173" t="s">
        <v>11</v>
      </c>
      <c r="I7" s="173"/>
      <c r="J7" s="173"/>
      <c r="K7" s="531" t="str">
        <f>IF('申請書 記入例'!K8="","",'申請書 記入例'!K8)</f>
        <v>名取市○○○○丁目○番○号</v>
      </c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</row>
    <row r="8" spans="1:25" ht="28.5" customHeight="1" x14ac:dyDescent="0.15">
      <c r="H8" s="173" t="s">
        <v>12</v>
      </c>
      <c r="I8" s="173"/>
      <c r="J8" s="173"/>
      <c r="K8" s="532" t="str">
        <f>IF('申請書 記入例'!K9="","",'申請書 記入例'!K9)</f>
        <v>○○○○会</v>
      </c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</row>
    <row r="9" spans="1:25" ht="28.5" customHeight="1" x14ac:dyDescent="0.15">
      <c r="H9" s="173" t="s">
        <v>13</v>
      </c>
      <c r="I9" s="173"/>
      <c r="J9" s="173"/>
      <c r="K9" s="5"/>
      <c r="L9" s="533" t="str">
        <f>IF('申請書 記入例'!L10="","",'申請書 記入例'!L10)</f>
        <v>会長</v>
      </c>
      <c r="M9" s="533"/>
      <c r="N9" s="533" t="str">
        <f>IF('申請書 記入例'!P10="","",'申請書 記入例'!P10)</f>
        <v>○○　○○</v>
      </c>
      <c r="O9" s="533"/>
      <c r="P9" s="533"/>
      <c r="Q9" s="533"/>
      <c r="R9" s="533"/>
      <c r="S9" s="533"/>
      <c r="T9" s="5" t="s">
        <v>197</v>
      </c>
      <c r="U9" s="5"/>
      <c r="V9" s="5"/>
    </row>
    <row r="10" spans="1:25" ht="12" customHeight="1" x14ac:dyDescent="0.15">
      <c r="H10" s="182" t="s">
        <v>14</v>
      </c>
      <c r="I10" s="182"/>
      <c r="J10" s="182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</row>
    <row r="11" spans="1:25" ht="43.5" customHeight="1" x14ac:dyDescent="0.15"/>
    <row r="12" spans="1:25" ht="18" customHeight="1" x14ac:dyDescent="0.15">
      <c r="A12" s="438" t="s">
        <v>254</v>
      </c>
      <c r="B12" s="438"/>
      <c r="C12" s="438"/>
      <c r="D12" s="438"/>
      <c r="E12" s="438"/>
      <c r="F12" s="438"/>
      <c r="G12" s="438"/>
      <c r="H12" s="438"/>
      <c r="I12" s="179" t="str">
        <f>K3</f>
        <v>令和</v>
      </c>
      <c r="J12" s="179"/>
      <c r="K12" s="163" t="str">
        <f>IF('申請書 記入例'!E2="","",'申請書 記入例'!E2)</f>
        <v>○</v>
      </c>
      <c r="L12" s="179" t="s">
        <v>201</v>
      </c>
      <c r="M12" s="179"/>
      <c r="N12" s="179"/>
      <c r="O12" s="179"/>
      <c r="P12" s="179"/>
      <c r="Q12" s="179"/>
      <c r="R12" s="179"/>
      <c r="S12" s="179"/>
      <c r="T12" s="179"/>
      <c r="U12" s="179"/>
      <c r="V12" s="179"/>
    </row>
    <row r="13" spans="1:25" ht="18" customHeight="1" x14ac:dyDescent="0.15">
      <c r="A13" s="179" t="s">
        <v>255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</row>
    <row r="14" spans="1:25" ht="38.25" customHeight="1" x14ac:dyDescent="0.15">
      <c r="A14" s="173" t="s">
        <v>18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</row>
    <row r="15" spans="1:25" ht="35.25" customHeight="1" x14ac:dyDescent="0.15"/>
    <row r="16" spans="1:25" ht="28.5" customHeight="1" x14ac:dyDescent="0.15">
      <c r="E16" s="173" t="s">
        <v>203</v>
      </c>
      <c r="F16" s="173"/>
      <c r="G16" s="173"/>
      <c r="H16" s="173" t="s">
        <v>11</v>
      </c>
      <c r="I16" s="173"/>
      <c r="J16" s="173"/>
      <c r="K16" s="449" t="s">
        <v>252</v>
      </c>
      <c r="L16" s="449"/>
      <c r="M16" s="449"/>
      <c r="N16" s="449"/>
      <c r="O16" s="449"/>
      <c r="P16" s="449"/>
      <c r="Q16" s="449"/>
      <c r="R16" s="449"/>
      <c r="S16" s="449"/>
      <c r="T16" s="449"/>
      <c r="U16" s="449"/>
      <c r="V16" s="449"/>
    </row>
    <row r="17" spans="1:25" s="122" customFormat="1" ht="28.5" customHeight="1" x14ac:dyDescent="0.15">
      <c r="E17" s="1"/>
      <c r="F17" s="1"/>
      <c r="G17" s="1"/>
      <c r="H17" s="173" t="s">
        <v>202</v>
      </c>
      <c r="I17" s="173"/>
      <c r="J17" s="173"/>
      <c r="K17" s="447" t="s">
        <v>253</v>
      </c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  <c r="Y17" s="123"/>
    </row>
    <row r="18" spans="1:25" s="122" customFormat="1" ht="23.1" customHeight="1" x14ac:dyDescent="0.15">
      <c r="J18" s="72"/>
      <c r="K18" s="72"/>
      <c r="L18" s="72"/>
      <c r="M18" s="72"/>
      <c r="N18" s="72"/>
      <c r="O18" s="157"/>
      <c r="Y18" s="123"/>
    </row>
    <row r="19" spans="1:25" s="122" customFormat="1" ht="28.5" customHeight="1" x14ac:dyDescent="0.15">
      <c r="E19" s="433" t="s">
        <v>204</v>
      </c>
      <c r="F19" s="433"/>
      <c r="G19" s="433"/>
      <c r="H19" s="433" t="s">
        <v>205</v>
      </c>
      <c r="I19" s="433"/>
      <c r="J19" s="433"/>
      <c r="K19" s="558" t="str">
        <f>'請求書 記入例'!U21&amp;'請求書 記入例'!Y21&amp;"　"&amp;'請求書 記入例'!AA21&amp;'請求書 記入例'!AD21</f>
        <v>○○銀行　○○○支店</v>
      </c>
      <c r="L19" s="558"/>
      <c r="M19" s="558"/>
      <c r="N19" s="558"/>
      <c r="O19" s="558"/>
      <c r="P19" s="558"/>
      <c r="Q19" s="558"/>
      <c r="R19" s="558"/>
      <c r="S19" s="558"/>
      <c r="T19" s="558"/>
      <c r="U19" s="558"/>
      <c r="V19" s="558"/>
      <c r="Y19" s="123"/>
    </row>
    <row r="20" spans="1:25" s="122" customFormat="1" ht="28.5" customHeight="1" x14ac:dyDescent="0.15">
      <c r="H20" s="433" t="s">
        <v>206</v>
      </c>
      <c r="I20" s="433"/>
      <c r="J20" s="433"/>
      <c r="K20" s="559" t="s">
        <v>209</v>
      </c>
      <c r="L20" s="559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Y20" s="123"/>
    </row>
    <row r="21" spans="1:25" s="122" customFormat="1" ht="28.5" customHeight="1" x14ac:dyDescent="0.15">
      <c r="H21" s="433" t="s">
        <v>207</v>
      </c>
      <c r="I21" s="433"/>
      <c r="J21" s="433"/>
      <c r="K21" s="556">
        <f>IF('請求書 記入例'!$Z$23="","",'請求書 記入例'!$Z$23)</f>
        <v>0</v>
      </c>
      <c r="L21" s="556"/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Y21" s="123"/>
    </row>
    <row r="22" spans="1:25" s="122" customFormat="1" ht="28.5" customHeight="1" x14ac:dyDescent="0.15">
      <c r="H22" s="433" t="s">
        <v>208</v>
      </c>
      <c r="I22" s="433"/>
      <c r="J22" s="433"/>
      <c r="K22" s="557" t="str">
        <f>'請求書 記入例'!$U$25</f>
        <v>○○○○　○○○○</v>
      </c>
      <c r="L22" s="557"/>
      <c r="M22" s="557"/>
      <c r="N22" s="557"/>
      <c r="O22" s="557"/>
      <c r="P22" s="557"/>
      <c r="Q22" s="557"/>
      <c r="R22" s="557"/>
      <c r="S22" s="557"/>
      <c r="T22" s="557"/>
      <c r="U22" s="557"/>
      <c r="V22" s="557"/>
      <c r="Y22" s="123"/>
    </row>
    <row r="23" spans="1:25" s="122" customFormat="1" ht="23.1" customHeight="1" x14ac:dyDescent="0.15">
      <c r="A23" s="121"/>
      <c r="Y23" s="123"/>
    </row>
    <row r="24" spans="1:25" s="122" customFormat="1" ht="23.1" customHeight="1" x14ac:dyDescent="0.15"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Y24" s="123"/>
    </row>
    <row r="25" spans="1:25" s="122" customFormat="1" ht="23.1" customHeight="1" x14ac:dyDescent="0.15"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Y25" s="123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4">
    <mergeCell ref="E7:G7"/>
    <mergeCell ref="H7:J7"/>
    <mergeCell ref="K7:V7"/>
    <mergeCell ref="A1:V1"/>
    <mergeCell ref="K3:L3"/>
    <mergeCell ref="M3:N3"/>
    <mergeCell ref="P3:Q3"/>
    <mergeCell ref="S3:T3"/>
    <mergeCell ref="E16:G16"/>
    <mergeCell ref="H16:J16"/>
    <mergeCell ref="K16:V16"/>
    <mergeCell ref="H8:J8"/>
    <mergeCell ref="K8:V8"/>
    <mergeCell ref="H9:J9"/>
    <mergeCell ref="L9:M9"/>
    <mergeCell ref="N9:S9"/>
    <mergeCell ref="H10:J10"/>
    <mergeCell ref="K10:V10"/>
    <mergeCell ref="A12:H12"/>
    <mergeCell ref="I12:J12"/>
    <mergeCell ref="L12:V12"/>
    <mergeCell ref="A13:V13"/>
    <mergeCell ref="A14:V14"/>
    <mergeCell ref="E19:G19"/>
    <mergeCell ref="H19:J19"/>
    <mergeCell ref="K19:V19"/>
    <mergeCell ref="H20:J20"/>
    <mergeCell ref="K20:V20"/>
    <mergeCell ref="H21:J21"/>
    <mergeCell ref="K21:V21"/>
    <mergeCell ref="H22:J22"/>
    <mergeCell ref="K22:V22"/>
    <mergeCell ref="H17:J17"/>
    <mergeCell ref="K17:V1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30"/>
  <sheetViews>
    <sheetView showGridLines="0" zoomScale="90" zoomScaleNormal="90" workbookViewId="0">
      <selection activeCell="H13" sqref="H13:V13"/>
    </sheetView>
  </sheetViews>
  <sheetFormatPr defaultColWidth="3.5" defaultRowHeight="18" customHeight="1" x14ac:dyDescent="0.15"/>
  <cols>
    <col min="1" max="16384" width="3.5" style="12"/>
  </cols>
  <sheetData>
    <row r="1" spans="1:24" ht="18" customHeight="1" x14ac:dyDescent="0.15">
      <c r="A1" s="35" t="s">
        <v>35</v>
      </c>
    </row>
    <row r="2" spans="1:24" s="27" customFormat="1" ht="18" customHeight="1" x14ac:dyDescent="0.15">
      <c r="A2" s="35"/>
    </row>
    <row r="3" spans="1:24" ht="18" customHeight="1" x14ac:dyDescent="0.15">
      <c r="D3" s="186" t="str">
        <f>申請書!C2</f>
        <v>令和</v>
      </c>
      <c r="E3" s="186"/>
      <c r="F3" s="187" t="str">
        <f>IF(申請書!E2="","",申請書!E2)</f>
        <v/>
      </c>
      <c r="G3" s="187"/>
      <c r="H3" s="188" t="s">
        <v>1</v>
      </c>
      <c r="I3" s="188"/>
      <c r="J3" s="188" t="s">
        <v>262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X3" s="29"/>
    </row>
    <row r="5" spans="1:24" ht="23.1" customHeight="1" x14ac:dyDescent="0.15">
      <c r="A5" s="208" t="s">
        <v>41</v>
      </c>
      <c r="B5" s="209"/>
      <c r="C5" s="218" t="s">
        <v>38</v>
      </c>
      <c r="D5" s="218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4"/>
    </row>
    <row r="6" spans="1:24" ht="23.1" customHeight="1" x14ac:dyDescent="0.15">
      <c r="A6" s="210"/>
      <c r="B6" s="211"/>
      <c r="D6" s="187" t="s">
        <v>37</v>
      </c>
      <c r="E6" s="187"/>
      <c r="F6" s="187"/>
      <c r="G6" s="187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9"/>
    </row>
    <row r="7" spans="1:24" ht="23.1" customHeight="1" x14ac:dyDescent="0.15">
      <c r="A7" s="210"/>
      <c r="B7" s="211"/>
      <c r="E7" s="191" t="s">
        <v>39</v>
      </c>
      <c r="F7" s="191"/>
      <c r="G7" s="191"/>
      <c r="H7" s="215"/>
      <c r="I7" s="215"/>
      <c r="J7" s="215"/>
      <c r="K7" s="11" t="s">
        <v>16</v>
      </c>
      <c r="L7" s="215"/>
      <c r="M7" s="215"/>
      <c r="N7" s="215"/>
      <c r="O7" s="11" t="s">
        <v>16</v>
      </c>
      <c r="P7" s="215"/>
      <c r="Q7" s="215"/>
      <c r="R7" s="215"/>
      <c r="S7" s="215"/>
      <c r="T7" s="187"/>
      <c r="U7" s="187"/>
      <c r="V7" s="195"/>
    </row>
    <row r="8" spans="1:24" ht="23.1" customHeight="1" x14ac:dyDescent="0.15">
      <c r="A8" s="212"/>
      <c r="B8" s="213"/>
      <c r="C8" s="14"/>
      <c r="D8" s="14"/>
      <c r="E8" s="192" t="s">
        <v>40</v>
      </c>
      <c r="F8" s="192"/>
      <c r="G8" s="192"/>
      <c r="H8" s="214"/>
      <c r="I8" s="214"/>
      <c r="J8" s="214"/>
      <c r="K8" s="10" t="s">
        <v>16</v>
      </c>
      <c r="L8" s="175"/>
      <c r="M8" s="175"/>
      <c r="N8" s="175"/>
      <c r="O8" s="10" t="s">
        <v>16</v>
      </c>
      <c r="P8" s="175"/>
      <c r="Q8" s="175"/>
      <c r="R8" s="175"/>
      <c r="S8" s="175"/>
      <c r="T8" s="196"/>
      <c r="U8" s="196"/>
      <c r="V8" s="197"/>
    </row>
    <row r="9" spans="1:24" ht="35.1" customHeight="1" x14ac:dyDescent="0.15">
      <c r="A9" s="216" t="s">
        <v>42</v>
      </c>
      <c r="B9" s="217"/>
      <c r="C9" s="224" t="s">
        <v>233</v>
      </c>
      <c r="D9" s="225"/>
      <c r="E9" s="225"/>
      <c r="F9" s="225"/>
      <c r="G9" s="206"/>
      <c r="H9" s="206"/>
      <c r="I9" s="15" t="s">
        <v>44</v>
      </c>
      <c r="J9" s="206"/>
      <c r="K9" s="206"/>
      <c r="L9" s="207" t="s">
        <v>45</v>
      </c>
      <c r="M9" s="207"/>
      <c r="N9" s="207"/>
      <c r="O9" s="164"/>
      <c r="P9" s="17" t="s">
        <v>46</v>
      </c>
      <c r="Q9" s="164"/>
      <c r="R9" s="17" t="s">
        <v>47</v>
      </c>
      <c r="S9" s="164"/>
      <c r="T9" s="17" t="s">
        <v>46</v>
      </c>
      <c r="U9" s="164"/>
      <c r="V9" s="16"/>
    </row>
    <row r="10" spans="1:24" ht="23.1" customHeight="1" x14ac:dyDescent="0.15">
      <c r="A10" s="208" t="s">
        <v>141</v>
      </c>
      <c r="B10" s="226"/>
      <c r="C10" s="231" t="s">
        <v>57</v>
      </c>
      <c r="D10" s="232"/>
      <c r="E10" s="231" t="s">
        <v>100</v>
      </c>
      <c r="F10" s="233"/>
      <c r="G10" s="232"/>
      <c r="H10" s="200" t="s">
        <v>58</v>
      </c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2"/>
    </row>
    <row r="11" spans="1:24" ht="23.1" customHeight="1" x14ac:dyDescent="0.15">
      <c r="A11" s="227"/>
      <c r="B11" s="228"/>
      <c r="C11" s="21" t="s">
        <v>48</v>
      </c>
      <c r="D11" s="20" t="s">
        <v>6</v>
      </c>
      <c r="E11" s="189"/>
      <c r="F11" s="190"/>
      <c r="G11" s="20" t="s">
        <v>4</v>
      </c>
      <c r="H11" s="203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204"/>
    </row>
    <row r="12" spans="1:24" ht="23.1" customHeight="1" x14ac:dyDescent="0.15">
      <c r="A12" s="227"/>
      <c r="B12" s="228"/>
      <c r="C12" s="18" t="s">
        <v>49</v>
      </c>
      <c r="D12" s="13" t="s">
        <v>6</v>
      </c>
      <c r="E12" s="189"/>
      <c r="F12" s="190"/>
      <c r="G12" s="13" t="s">
        <v>4</v>
      </c>
      <c r="H12" s="205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9"/>
    </row>
    <row r="13" spans="1:24" ht="23.1" customHeight="1" x14ac:dyDescent="0.15">
      <c r="A13" s="227"/>
      <c r="B13" s="228"/>
      <c r="C13" s="21" t="s">
        <v>50</v>
      </c>
      <c r="D13" s="20" t="s">
        <v>5</v>
      </c>
      <c r="E13" s="189"/>
      <c r="F13" s="190"/>
      <c r="G13" s="20" t="s">
        <v>3</v>
      </c>
      <c r="H13" s="203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204"/>
    </row>
    <row r="14" spans="1:24" ht="23.1" customHeight="1" x14ac:dyDescent="0.15">
      <c r="A14" s="227"/>
      <c r="B14" s="228"/>
      <c r="C14" s="18" t="s">
        <v>51</v>
      </c>
      <c r="D14" s="13" t="s">
        <v>5</v>
      </c>
      <c r="E14" s="189"/>
      <c r="F14" s="190"/>
      <c r="G14" s="13" t="s">
        <v>3</v>
      </c>
      <c r="H14" s="205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9"/>
    </row>
    <row r="15" spans="1:24" ht="23.1" customHeight="1" x14ac:dyDescent="0.15">
      <c r="A15" s="227"/>
      <c r="B15" s="228"/>
      <c r="C15" s="21" t="s">
        <v>52</v>
      </c>
      <c r="D15" s="20" t="s">
        <v>5</v>
      </c>
      <c r="E15" s="189"/>
      <c r="F15" s="190"/>
      <c r="G15" s="20" t="s">
        <v>3</v>
      </c>
      <c r="H15" s="203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204"/>
    </row>
    <row r="16" spans="1:24" ht="23.1" customHeight="1" x14ac:dyDescent="0.15">
      <c r="A16" s="227"/>
      <c r="B16" s="228"/>
      <c r="C16" s="18" t="s">
        <v>53</v>
      </c>
      <c r="D16" s="13" t="s">
        <v>5</v>
      </c>
      <c r="E16" s="189"/>
      <c r="F16" s="190"/>
      <c r="G16" s="13" t="s">
        <v>3</v>
      </c>
      <c r="H16" s="205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9"/>
    </row>
    <row r="17" spans="1:22" ht="23.1" customHeight="1" x14ac:dyDescent="0.15">
      <c r="A17" s="227"/>
      <c r="B17" s="228"/>
      <c r="C17" s="22">
        <v>10</v>
      </c>
      <c r="D17" s="20" t="s">
        <v>5</v>
      </c>
      <c r="E17" s="189"/>
      <c r="F17" s="190"/>
      <c r="G17" s="20" t="s">
        <v>3</v>
      </c>
      <c r="H17" s="203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204"/>
    </row>
    <row r="18" spans="1:22" ht="23.1" customHeight="1" x14ac:dyDescent="0.15">
      <c r="A18" s="227"/>
      <c r="B18" s="228"/>
      <c r="C18" s="19">
        <v>11</v>
      </c>
      <c r="D18" s="13" t="s">
        <v>5</v>
      </c>
      <c r="E18" s="189"/>
      <c r="F18" s="190"/>
      <c r="G18" s="13" t="s">
        <v>3</v>
      </c>
      <c r="H18" s="205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9"/>
    </row>
    <row r="19" spans="1:22" ht="23.1" customHeight="1" x14ac:dyDescent="0.15">
      <c r="A19" s="227"/>
      <c r="B19" s="228"/>
      <c r="C19" s="22">
        <v>12</v>
      </c>
      <c r="D19" s="20" t="s">
        <v>5</v>
      </c>
      <c r="E19" s="189"/>
      <c r="F19" s="190"/>
      <c r="G19" s="20" t="s">
        <v>3</v>
      </c>
      <c r="H19" s="203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204"/>
    </row>
    <row r="20" spans="1:22" ht="23.1" customHeight="1" x14ac:dyDescent="0.15">
      <c r="A20" s="227"/>
      <c r="B20" s="228"/>
      <c r="C20" s="18" t="s">
        <v>54</v>
      </c>
      <c r="D20" s="13" t="s">
        <v>5</v>
      </c>
      <c r="E20" s="189"/>
      <c r="F20" s="190"/>
      <c r="G20" s="13" t="s">
        <v>3</v>
      </c>
      <c r="H20" s="205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9"/>
    </row>
    <row r="21" spans="1:22" ht="23.1" customHeight="1" x14ac:dyDescent="0.15">
      <c r="A21" s="227"/>
      <c r="B21" s="228"/>
      <c r="C21" s="21" t="s">
        <v>27</v>
      </c>
      <c r="D21" s="20" t="s">
        <v>5</v>
      </c>
      <c r="E21" s="189"/>
      <c r="F21" s="190"/>
      <c r="G21" s="20" t="s">
        <v>3</v>
      </c>
      <c r="H21" s="203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204"/>
    </row>
    <row r="22" spans="1:22" ht="23.1" customHeight="1" x14ac:dyDescent="0.15">
      <c r="A22" s="227"/>
      <c r="B22" s="228"/>
      <c r="C22" s="18" t="s">
        <v>55</v>
      </c>
      <c r="D22" s="13" t="s">
        <v>5</v>
      </c>
      <c r="E22" s="189"/>
      <c r="F22" s="190"/>
      <c r="G22" s="13" t="s">
        <v>3</v>
      </c>
      <c r="H22" s="205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9"/>
    </row>
    <row r="23" spans="1:22" ht="23.1" customHeight="1" x14ac:dyDescent="0.15">
      <c r="A23" s="229"/>
      <c r="B23" s="230"/>
      <c r="C23" s="219" t="s">
        <v>56</v>
      </c>
      <c r="D23" s="220"/>
      <c r="E23" s="234" t="str">
        <f>IF(SUM(E11:F22)=0,"",SUM(E11:F22))</f>
        <v/>
      </c>
      <c r="F23" s="235"/>
      <c r="G23" s="20" t="s">
        <v>3</v>
      </c>
      <c r="H23" s="221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3"/>
    </row>
    <row r="24" spans="1:22" ht="23.1" customHeight="1" x14ac:dyDescent="0.15">
      <c r="A24" s="244" t="s">
        <v>59</v>
      </c>
      <c r="B24" s="245"/>
      <c r="C24" s="248" t="s">
        <v>10</v>
      </c>
      <c r="D24" s="248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4"/>
    </row>
    <row r="25" spans="1:22" ht="23.1" customHeight="1" x14ac:dyDescent="0.15">
      <c r="A25" s="246"/>
      <c r="B25" s="247"/>
      <c r="C25" s="249" t="s">
        <v>60</v>
      </c>
      <c r="D25" s="249"/>
      <c r="E25" s="174"/>
      <c r="F25" s="174"/>
      <c r="G25" s="174"/>
      <c r="H25" s="174"/>
      <c r="I25" s="174"/>
      <c r="J25" s="174"/>
      <c r="K25" s="249" t="s">
        <v>62</v>
      </c>
      <c r="L25" s="249"/>
      <c r="M25" s="249"/>
      <c r="N25" s="214"/>
      <c r="O25" s="214"/>
      <c r="P25" s="10" t="s">
        <v>63</v>
      </c>
      <c r="Q25" s="214"/>
      <c r="R25" s="214"/>
      <c r="S25" s="10" t="s">
        <v>63</v>
      </c>
      <c r="T25" s="214"/>
      <c r="U25" s="214"/>
      <c r="V25" s="250"/>
    </row>
    <row r="26" spans="1:22" ht="23.1" customHeight="1" x14ac:dyDescent="0.15">
      <c r="A26" s="240" t="s">
        <v>61</v>
      </c>
      <c r="B26" s="241"/>
      <c r="C26" s="248" t="s">
        <v>10</v>
      </c>
      <c r="D26" s="248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4"/>
    </row>
    <row r="27" spans="1:22" ht="23.1" customHeight="1" x14ac:dyDescent="0.15">
      <c r="A27" s="242"/>
      <c r="B27" s="243"/>
      <c r="C27" s="249" t="s">
        <v>60</v>
      </c>
      <c r="D27" s="249"/>
      <c r="E27" s="174"/>
      <c r="F27" s="174"/>
      <c r="G27" s="174"/>
      <c r="H27" s="174"/>
      <c r="I27" s="174"/>
      <c r="J27" s="174"/>
      <c r="K27" s="249" t="s">
        <v>62</v>
      </c>
      <c r="L27" s="249"/>
      <c r="M27" s="249"/>
      <c r="N27" s="214"/>
      <c r="O27" s="214"/>
      <c r="P27" s="10" t="s">
        <v>63</v>
      </c>
      <c r="Q27" s="214"/>
      <c r="R27" s="214"/>
      <c r="S27" s="10" t="s">
        <v>63</v>
      </c>
      <c r="T27" s="214"/>
      <c r="U27" s="214"/>
      <c r="V27" s="250"/>
    </row>
    <row r="28" spans="1:22" ht="35.1" customHeight="1" x14ac:dyDescent="0.15">
      <c r="A28" s="236" t="s">
        <v>64</v>
      </c>
      <c r="B28" s="237"/>
      <c r="C28" s="238" t="s">
        <v>65</v>
      </c>
      <c r="D28" s="239"/>
      <c r="E28" s="239"/>
      <c r="F28" s="239"/>
      <c r="G28" s="252" t="s">
        <v>66</v>
      </c>
      <c r="H28" s="252"/>
      <c r="I28" s="23" t="s">
        <v>43</v>
      </c>
      <c r="J28" s="206"/>
      <c r="K28" s="206"/>
      <c r="L28" s="206"/>
      <c r="M28" s="252" t="s">
        <v>67</v>
      </c>
      <c r="N28" s="252"/>
      <c r="O28" s="24"/>
      <c r="P28" s="252" t="s">
        <v>68</v>
      </c>
      <c r="Q28" s="252"/>
      <c r="R28" s="206"/>
      <c r="S28" s="206"/>
      <c r="T28" s="239" t="s">
        <v>69</v>
      </c>
      <c r="U28" s="239"/>
      <c r="V28" s="253"/>
    </row>
    <row r="29" spans="1:22" ht="35.1" customHeight="1" x14ac:dyDescent="0.15">
      <c r="A29" s="57" t="s">
        <v>70</v>
      </c>
      <c r="B29" s="58"/>
      <c r="C29" s="255" t="s">
        <v>71</v>
      </c>
      <c r="D29" s="252"/>
      <c r="E29" s="25" t="s">
        <v>72</v>
      </c>
      <c r="F29" s="252" t="s">
        <v>73</v>
      </c>
      <c r="G29" s="252"/>
      <c r="H29" s="23" t="s">
        <v>43</v>
      </c>
      <c r="I29" s="252" t="s">
        <v>74</v>
      </c>
      <c r="J29" s="252"/>
      <c r="K29" s="23" t="s">
        <v>43</v>
      </c>
      <c r="L29" s="252" t="s">
        <v>75</v>
      </c>
      <c r="M29" s="252"/>
      <c r="N29" s="25" t="s">
        <v>76</v>
      </c>
      <c r="O29" s="251"/>
      <c r="P29" s="251"/>
      <c r="Q29" s="239" t="s">
        <v>77</v>
      </c>
      <c r="R29" s="239"/>
      <c r="S29" s="239"/>
      <c r="T29" s="23" t="s">
        <v>43</v>
      </c>
      <c r="U29" s="252" t="s">
        <v>78</v>
      </c>
      <c r="V29" s="254"/>
    </row>
    <row r="30" spans="1:22" ht="18" customHeight="1" x14ac:dyDescent="0.15">
      <c r="Q30" s="166"/>
    </row>
  </sheetData>
  <mergeCells count="88">
    <mergeCell ref="G28:H28"/>
    <mergeCell ref="J28:L28"/>
    <mergeCell ref="C29:D29"/>
    <mergeCell ref="F29:G29"/>
    <mergeCell ref="I29:J29"/>
    <mergeCell ref="L29:M29"/>
    <mergeCell ref="K27:M27"/>
    <mergeCell ref="N27:O27"/>
    <mergeCell ref="Q27:R27"/>
    <mergeCell ref="O29:P29"/>
    <mergeCell ref="T27:V27"/>
    <mergeCell ref="Q29:S29"/>
    <mergeCell ref="P28:Q28"/>
    <mergeCell ref="R28:S28"/>
    <mergeCell ref="T28:V28"/>
    <mergeCell ref="U29:V29"/>
    <mergeCell ref="M28:N28"/>
    <mergeCell ref="A28:B28"/>
    <mergeCell ref="C28:F28"/>
    <mergeCell ref="A26:B27"/>
    <mergeCell ref="A24:B25"/>
    <mergeCell ref="C24:D24"/>
    <mergeCell ref="C25:D25"/>
    <mergeCell ref="E24:V24"/>
    <mergeCell ref="K25:M25"/>
    <mergeCell ref="E25:J25"/>
    <mergeCell ref="T25:V25"/>
    <mergeCell ref="Q25:R25"/>
    <mergeCell ref="N25:O25"/>
    <mergeCell ref="C26:D26"/>
    <mergeCell ref="E26:V26"/>
    <mergeCell ref="C27:D27"/>
    <mergeCell ref="E27:J27"/>
    <mergeCell ref="A10:B23"/>
    <mergeCell ref="C10:D10"/>
    <mergeCell ref="E10:G10"/>
    <mergeCell ref="E11:F11"/>
    <mergeCell ref="E12:F12"/>
    <mergeCell ref="E13:F13"/>
    <mergeCell ref="E14:F14"/>
    <mergeCell ref="E16:F16"/>
    <mergeCell ref="E17:F17"/>
    <mergeCell ref="E18:F18"/>
    <mergeCell ref="E20:F20"/>
    <mergeCell ref="E21:F21"/>
    <mergeCell ref="E22:F22"/>
    <mergeCell ref="E23:F23"/>
    <mergeCell ref="E19:F19"/>
    <mergeCell ref="P7:S7"/>
    <mergeCell ref="P8:S8"/>
    <mergeCell ref="C5:D5"/>
    <mergeCell ref="H7:J7"/>
    <mergeCell ref="C23:D23"/>
    <mergeCell ref="H21:V21"/>
    <mergeCell ref="H22:V22"/>
    <mergeCell ref="H23:V23"/>
    <mergeCell ref="H15:V15"/>
    <mergeCell ref="H16:V16"/>
    <mergeCell ref="H17:V17"/>
    <mergeCell ref="H18:V18"/>
    <mergeCell ref="H19:V19"/>
    <mergeCell ref="H20:V20"/>
    <mergeCell ref="H13:V13"/>
    <mergeCell ref="C9:F9"/>
    <mergeCell ref="G9:H9"/>
    <mergeCell ref="L9:N9"/>
    <mergeCell ref="J9:K9"/>
    <mergeCell ref="A5:B8"/>
    <mergeCell ref="H8:J8"/>
    <mergeCell ref="L7:N7"/>
    <mergeCell ref="L8:N8"/>
    <mergeCell ref="A9:B9"/>
    <mergeCell ref="D3:E3"/>
    <mergeCell ref="F3:G3"/>
    <mergeCell ref="H3:I3"/>
    <mergeCell ref="J3:V3"/>
    <mergeCell ref="E15:F15"/>
    <mergeCell ref="D6:G6"/>
    <mergeCell ref="E7:G7"/>
    <mergeCell ref="E8:G8"/>
    <mergeCell ref="E5:V5"/>
    <mergeCell ref="T7:V7"/>
    <mergeCell ref="T8:V8"/>
    <mergeCell ref="H6:V6"/>
    <mergeCell ref="H10:V10"/>
    <mergeCell ref="H11:V11"/>
    <mergeCell ref="H12:V12"/>
    <mergeCell ref="H14:V14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5"/>
  <sheetViews>
    <sheetView showGridLines="0" zoomScale="90" zoomScaleNormal="90" workbookViewId="0">
      <selection activeCell="M13" sqref="M13"/>
    </sheetView>
  </sheetViews>
  <sheetFormatPr defaultColWidth="3.5" defaultRowHeight="21.95" customHeight="1" x14ac:dyDescent="0.15"/>
  <cols>
    <col min="1" max="1" width="3.5" style="27" customWidth="1"/>
    <col min="2" max="16384" width="3.5" style="27"/>
  </cols>
  <sheetData>
    <row r="1" spans="1:43" ht="18" customHeight="1" x14ac:dyDescent="0.15">
      <c r="A1" s="35" t="s">
        <v>79</v>
      </c>
    </row>
    <row r="2" spans="1:43" ht="21.95" customHeight="1" x14ac:dyDescent="0.15">
      <c r="A2" s="35"/>
    </row>
    <row r="3" spans="1:43" ht="21.95" customHeight="1" x14ac:dyDescent="0.15">
      <c r="D3" s="186" t="str">
        <f>申請書!C2</f>
        <v>令和</v>
      </c>
      <c r="E3" s="186"/>
      <c r="F3" s="260" t="str">
        <f>IF(申請書!E2="","",申請書!E2)</f>
        <v/>
      </c>
      <c r="G3" s="260"/>
      <c r="H3" s="188" t="s">
        <v>1</v>
      </c>
      <c r="I3" s="188"/>
      <c r="J3" s="188" t="s">
        <v>261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X3" s="29"/>
    </row>
    <row r="5" spans="1:43" ht="21.95" customHeight="1" x14ac:dyDescent="0.15">
      <c r="A5" s="30" t="s">
        <v>81</v>
      </c>
      <c r="B5" s="30"/>
    </row>
    <row r="6" spans="1:43" ht="21.95" customHeight="1" x14ac:dyDescent="0.15">
      <c r="A6" s="261" t="s">
        <v>82</v>
      </c>
      <c r="B6" s="261"/>
      <c r="C6" s="261"/>
      <c r="D6" s="261"/>
      <c r="E6" s="261"/>
      <c r="F6" s="261"/>
      <c r="G6" s="261" t="s">
        <v>83</v>
      </c>
      <c r="H6" s="261"/>
      <c r="I6" s="261"/>
      <c r="J6" s="261"/>
      <c r="K6" s="261"/>
      <c r="L6" s="261"/>
      <c r="M6" s="261" t="s">
        <v>84</v>
      </c>
      <c r="N6" s="261"/>
      <c r="O6" s="261"/>
      <c r="P6" s="261"/>
      <c r="Q6" s="261"/>
      <c r="R6" s="261"/>
      <c r="S6" s="261"/>
      <c r="T6" s="261"/>
      <c r="U6" s="261"/>
      <c r="V6" s="261"/>
    </row>
    <row r="7" spans="1:43" ht="21.95" customHeight="1" x14ac:dyDescent="0.15">
      <c r="A7" s="262" t="s">
        <v>85</v>
      </c>
      <c r="B7" s="262"/>
      <c r="C7" s="262"/>
      <c r="D7" s="262"/>
      <c r="E7" s="262"/>
      <c r="F7" s="262"/>
      <c r="G7" s="264"/>
      <c r="H7" s="264"/>
      <c r="I7" s="264"/>
      <c r="J7" s="264"/>
      <c r="K7" s="265"/>
      <c r="L7" s="20" t="s">
        <v>20</v>
      </c>
      <c r="M7" s="263"/>
      <c r="N7" s="263"/>
      <c r="O7" s="263"/>
      <c r="P7" s="263"/>
      <c r="Q7" s="263"/>
      <c r="R7" s="263"/>
      <c r="S7" s="263"/>
      <c r="T7" s="263"/>
      <c r="U7" s="263"/>
      <c r="V7" s="263"/>
    </row>
    <row r="8" spans="1:43" ht="21.95" customHeight="1" x14ac:dyDescent="0.15">
      <c r="A8" s="262" t="s">
        <v>86</v>
      </c>
      <c r="B8" s="262"/>
      <c r="C8" s="262"/>
      <c r="D8" s="262"/>
      <c r="E8" s="262"/>
      <c r="F8" s="262"/>
      <c r="G8" s="266" t="str">
        <f>申請書!J19</f>
        <v/>
      </c>
      <c r="H8" s="266"/>
      <c r="I8" s="266"/>
      <c r="J8" s="266"/>
      <c r="K8" s="267"/>
      <c r="L8" s="20" t="s">
        <v>20</v>
      </c>
      <c r="M8" s="263" t="s">
        <v>140</v>
      </c>
      <c r="N8" s="263"/>
      <c r="O8" s="263"/>
      <c r="P8" s="263"/>
      <c r="Q8" s="263"/>
      <c r="R8" s="263"/>
      <c r="S8" s="263"/>
      <c r="T8" s="263"/>
      <c r="U8" s="263"/>
      <c r="V8" s="263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</row>
    <row r="9" spans="1:43" ht="21.95" customHeight="1" x14ac:dyDescent="0.15">
      <c r="A9" s="262" t="s">
        <v>138</v>
      </c>
      <c r="B9" s="262"/>
      <c r="C9" s="262"/>
      <c r="D9" s="262"/>
      <c r="E9" s="262"/>
      <c r="F9" s="262"/>
      <c r="G9" s="264"/>
      <c r="H9" s="264"/>
      <c r="I9" s="264"/>
      <c r="J9" s="264"/>
      <c r="K9" s="265"/>
      <c r="L9" s="20" t="s">
        <v>20</v>
      </c>
      <c r="M9" s="272" t="s">
        <v>130</v>
      </c>
      <c r="N9" s="273"/>
      <c r="O9" s="273"/>
      <c r="P9" s="273"/>
      <c r="Q9" s="270"/>
      <c r="R9" s="270"/>
      <c r="S9" s="270"/>
      <c r="T9" s="270"/>
      <c r="U9" s="270"/>
      <c r="V9" s="56" t="s">
        <v>87</v>
      </c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167"/>
      <c r="AM9" s="67"/>
      <c r="AN9" s="67"/>
      <c r="AO9" s="67"/>
      <c r="AP9" s="67"/>
      <c r="AQ9" s="67"/>
    </row>
    <row r="10" spans="1:43" ht="21.95" customHeight="1" x14ac:dyDescent="0.15">
      <c r="A10" s="262" t="s">
        <v>70</v>
      </c>
      <c r="B10" s="262"/>
      <c r="C10" s="262"/>
      <c r="D10" s="262"/>
      <c r="E10" s="262"/>
      <c r="F10" s="262"/>
      <c r="G10" s="264"/>
      <c r="H10" s="264"/>
      <c r="I10" s="264"/>
      <c r="J10" s="264"/>
      <c r="K10" s="265"/>
      <c r="L10" s="20" t="s">
        <v>20</v>
      </c>
      <c r="M10" s="274" t="s">
        <v>245</v>
      </c>
      <c r="N10" s="274"/>
      <c r="O10" s="274"/>
      <c r="P10" s="274"/>
      <c r="Q10" s="274"/>
      <c r="R10" s="274"/>
      <c r="S10" s="274"/>
      <c r="T10" s="274"/>
      <c r="U10" s="274"/>
      <c r="V10" s="274"/>
    </row>
    <row r="11" spans="1:43" ht="21.95" customHeight="1" x14ac:dyDescent="0.15">
      <c r="A11" s="268"/>
      <c r="B11" s="268"/>
      <c r="C11" s="268"/>
      <c r="D11" s="268"/>
      <c r="E11" s="268"/>
      <c r="F11" s="268"/>
      <c r="G11" s="264"/>
      <c r="H11" s="264"/>
      <c r="I11" s="264"/>
      <c r="J11" s="264"/>
      <c r="K11" s="265"/>
      <c r="L11" s="20" t="s">
        <v>20</v>
      </c>
      <c r="M11" s="274" t="s">
        <v>245</v>
      </c>
      <c r="N11" s="274"/>
      <c r="O11" s="274"/>
      <c r="P11" s="274"/>
      <c r="Q11" s="274"/>
      <c r="R11" s="274"/>
      <c r="S11" s="274"/>
      <c r="T11" s="274"/>
      <c r="U11" s="274"/>
      <c r="V11" s="274"/>
    </row>
    <row r="12" spans="1:43" ht="21.95" customHeight="1" x14ac:dyDescent="0.15">
      <c r="A12" s="268"/>
      <c r="B12" s="268"/>
      <c r="C12" s="268"/>
      <c r="D12" s="268"/>
      <c r="E12" s="268"/>
      <c r="F12" s="268"/>
      <c r="G12" s="264"/>
      <c r="H12" s="264"/>
      <c r="I12" s="264"/>
      <c r="J12" s="264"/>
      <c r="K12" s="265"/>
      <c r="L12" s="20" t="s">
        <v>20</v>
      </c>
      <c r="M12" s="274" t="s">
        <v>245</v>
      </c>
      <c r="N12" s="274"/>
      <c r="O12" s="274"/>
      <c r="P12" s="274"/>
      <c r="Q12" s="274"/>
      <c r="R12" s="274"/>
      <c r="S12" s="274"/>
      <c r="T12" s="274"/>
      <c r="U12" s="274"/>
      <c r="V12" s="274"/>
    </row>
    <row r="13" spans="1:43" ht="21.95" customHeight="1" x14ac:dyDescent="0.15">
      <c r="A13" s="275" t="s">
        <v>56</v>
      </c>
      <c r="B13" s="275"/>
      <c r="C13" s="275"/>
      <c r="D13" s="275"/>
      <c r="E13" s="275"/>
      <c r="F13" s="275"/>
      <c r="G13" s="257" t="str">
        <f>IF(SUM(G7:K12)=0,"",SUM(G7:K12))</f>
        <v/>
      </c>
      <c r="H13" s="257"/>
      <c r="I13" s="257"/>
      <c r="J13" s="257"/>
      <c r="K13" s="258"/>
      <c r="L13" s="36" t="s">
        <v>20</v>
      </c>
      <c r="M13" s="259"/>
      <c r="N13" s="259"/>
      <c r="O13" s="259"/>
      <c r="P13" s="259"/>
      <c r="Q13" s="259"/>
      <c r="R13" s="259"/>
      <c r="S13" s="259"/>
      <c r="T13" s="259"/>
      <c r="U13" s="259"/>
      <c r="V13" s="259"/>
    </row>
    <row r="14" spans="1:43" ht="21.95" customHeight="1" x14ac:dyDescent="0.15">
      <c r="A14" s="30"/>
      <c r="B14" s="30"/>
      <c r="C14" s="31"/>
    </row>
    <row r="15" spans="1:43" ht="21.95" customHeight="1" x14ac:dyDescent="0.15">
      <c r="A15" s="30" t="s">
        <v>88</v>
      </c>
      <c r="B15" s="30"/>
    </row>
    <row r="16" spans="1:43" ht="21.95" customHeight="1" x14ac:dyDescent="0.15">
      <c r="A16" s="261" t="s">
        <v>82</v>
      </c>
      <c r="B16" s="261"/>
      <c r="C16" s="261"/>
      <c r="D16" s="261"/>
      <c r="E16" s="261"/>
      <c r="F16" s="261"/>
      <c r="G16" s="261" t="s">
        <v>83</v>
      </c>
      <c r="H16" s="261"/>
      <c r="I16" s="261"/>
      <c r="J16" s="261"/>
      <c r="K16" s="261"/>
      <c r="L16" s="261"/>
      <c r="M16" s="261" t="s">
        <v>84</v>
      </c>
      <c r="N16" s="261"/>
      <c r="O16" s="261"/>
      <c r="P16" s="261"/>
      <c r="Q16" s="261"/>
      <c r="R16" s="261"/>
      <c r="S16" s="261"/>
      <c r="T16" s="261"/>
      <c r="U16" s="261"/>
      <c r="V16" s="261"/>
    </row>
    <row r="17" spans="1:24" ht="21.95" customHeight="1" x14ac:dyDescent="0.15">
      <c r="A17" s="262" t="s">
        <v>132</v>
      </c>
      <c r="B17" s="262"/>
      <c r="C17" s="262"/>
      <c r="D17" s="262"/>
      <c r="E17" s="262"/>
      <c r="F17" s="262"/>
      <c r="G17" s="266" t="str">
        <f>IF('添付書類(3)所要額調書1'!AA23=0,"",'添付書類(3)所要額調書1'!AA23)</f>
        <v/>
      </c>
      <c r="H17" s="266"/>
      <c r="I17" s="266"/>
      <c r="J17" s="266"/>
      <c r="K17" s="267"/>
      <c r="L17" s="20" t="s">
        <v>20</v>
      </c>
      <c r="M17" s="274" t="s">
        <v>245</v>
      </c>
      <c r="N17" s="274"/>
      <c r="O17" s="274"/>
      <c r="P17" s="274"/>
      <c r="Q17" s="274"/>
      <c r="R17" s="274"/>
      <c r="S17" s="274"/>
      <c r="T17" s="274"/>
      <c r="U17" s="274"/>
      <c r="V17" s="274"/>
    </row>
    <row r="18" spans="1:24" ht="21.95" customHeight="1" x14ac:dyDescent="0.15">
      <c r="A18" s="262" t="s">
        <v>135</v>
      </c>
      <c r="B18" s="262"/>
      <c r="C18" s="262"/>
      <c r="D18" s="262"/>
      <c r="E18" s="262"/>
      <c r="F18" s="262"/>
      <c r="G18" s="266" t="str">
        <f>IF('添付書類(3)所要額調書1'!AA37=0,"",'添付書類(3)所要額調書1'!AA37)</f>
        <v/>
      </c>
      <c r="H18" s="266"/>
      <c r="I18" s="266"/>
      <c r="J18" s="266"/>
      <c r="K18" s="267"/>
      <c r="L18" s="20" t="s">
        <v>20</v>
      </c>
      <c r="M18" s="274" t="s">
        <v>246</v>
      </c>
      <c r="N18" s="274"/>
      <c r="O18" s="274"/>
      <c r="P18" s="274"/>
      <c r="Q18" s="274"/>
      <c r="R18" s="274"/>
      <c r="S18" s="274"/>
      <c r="T18" s="274"/>
      <c r="U18" s="274"/>
      <c r="V18" s="274"/>
    </row>
    <row r="19" spans="1:24" ht="21.95" customHeight="1" x14ac:dyDescent="0.15">
      <c r="A19" s="262" t="s">
        <v>136</v>
      </c>
      <c r="B19" s="262"/>
      <c r="C19" s="262"/>
      <c r="D19" s="262"/>
      <c r="E19" s="262"/>
      <c r="F19" s="262"/>
      <c r="G19" s="266" t="str">
        <f>IF('添付書類(3)所要額調書2'!Y18=0,"",'添付書類(3)所要額調書2'!Y18)</f>
        <v/>
      </c>
      <c r="H19" s="266"/>
      <c r="I19" s="266"/>
      <c r="J19" s="266"/>
      <c r="K19" s="267"/>
      <c r="L19" s="20" t="s">
        <v>20</v>
      </c>
      <c r="M19" s="269" t="s">
        <v>245</v>
      </c>
      <c r="N19" s="270"/>
      <c r="O19" s="270"/>
      <c r="P19" s="270"/>
      <c r="Q19" s="270"/>
      <c r="R19" s="270"/>
      <c r="S19" s="270"/>
      <c r="T19" s="270"/>
      <c r="U19" s="270"/>
      <c r="V19" s="271"/>
    </row>
    <row r="20" spans="1:24" ht="21.95" customHeight="1" x14ac:dyDescent="0.15">
      <c r="A20" s="262" t="s">
        <v>137</v>
      </c>
      <c r="B20" s="262"/>
      <c r="C20" s="262"/>
      <c r="D20" s="262"/>
      <c r="E20" s="262"/>
      <c r="F20" s="262"/>
      <c r="G20" s="266" t="str">
        <f>IF('添付書類(3)所要額調書2'!Y34=0,"",'添付書類(3)所要額調書2'!Y34)</f>
        <v/>
      </c>
      <c r="H20" s="266"/>
      <c r="I20" s="266"/>
      <c r="J20" s="266"/>
      <c r="K20" s="267"/>
      <c r="L20" s="20" t="s">
        <v>20</v>
      </c>
      <c r="M20" s="263" t="s">
        <v>244</v>
      </c>
      <c r="N20" s="263"/>
      <c r="O20" s="263"/>
      <c r="P20" s="263"/>
      <c r="Q20" s="263"/>
      <c r="R20" s="263"/>
      <c r="S20" s="263"/>
      <c r="T20" s="263"/>
      <c r="U20" s="263"/>
      <c r="V20" s="263"/>
    </row>
    <row r="21" spans="1:24" ht="21.95" customHeight="1" x14ac:dyDescent="0.15">
      <c r="A21" s="268"/>
      <c r="B21" s="268"/>
      <c r="C21" s="268"/>
      <c r="D21" s="268"/>
      <c r="E21" s="268"/>
      <c r="F21" s="268"/>
      <c r="G21" s="264"/>
      <c r="H21" s="264"/>
      <c r="I21" s="264"/>
      <c r="J21" s="264"/>
      <c r="K21" s="265"/>
      <c r="L21" s="20" t="s">
        <v>20</v>
      </c>
      <c r="M21" s="269" t="s">
        <v>245</v>
      </c>
      <c r="N21" s="270"/>
      <c r="O21" s="270"/>
      <c r="P21" s="270"/>
      <c r="Q21" s="270"/>
      <c r="R21" s="270"/>
      <c r="S21" s="270"/>
      <c r="T21" s="270"/>
      <c r="U21" s="270"/>
      <c r="V21" s="271"/>
    </row>
    <row r="22" spans="1:24" ht="21.95" customHeight="1" x14ac:dyDescent="0.15">
      <c r="A22" s="268"/>
      <c r="B22" s="268"/>
      <c r="C22" s="268"/>
      <c r="D22" s="268"/>
      <c r="E22" s="268"/>
      <c r="F22" s="268"/>
      <c r="G22" s="264"/>
      <c r="H22" s="264"/>
      <c r="I22" s="264"/>
      <c r="J22" s="264"/>
      <c r="K22" s="265"/>
      <c r="L22" s="20" t="s">
        <v>20</v>
      </c>
      <c r="M22" s="269" t="s">
        <v>245</v>
      </c>
      <c r="N22" s="270"/>
      <c r="O22" s="270"/>
      <c r="P22" s="270"/>
      <c r="Q22" s="270"/>
      <c r="R22" s="270"/>
      <c r="S22" s="270"/>
      <c r="T22" s="270"/>
      <c r="U22" s="270"/>
      <c r="V22" s="271"/>
    </row>
    <row r="23" spans="1:24" ht="21.95" customHeight="1" x14ac:dyDescent="0.15">
      <c r="A23" s="268"/>
      <c r="B23" s="268"/>
      <c r="C23" s="268"/>
      <c r="D23" s="268"/>
      <c r="E23" s="268"/>
      <c r="F23" s="268"/>
      <c r="G23" s="264"/>
      <c r="H23" s="264"/>
      <c r="I23" s="264"/>
      <c r="J23" s="264"/>
      <c r="K23" s="265"/>
      <c r="L23" s="20" t="s">
        <v>20</v>
      </c>
      <c r="M23" s="269" t="s">
        <v>245</v>
      </c>
      <c r="N23" s="270"/>
      <c r="O23" s="270"/>
      <c r="P23" s="270"/>
      <c r="Q23" s="270"/>
      <c r="R23" s="270"/>
      <c r="S23" s="270"/>
      <c r="T23" s="270"/>
      <c r="U23" s="270"/>
      <c r="V23" s="271"/>
    </row>
    <row r="24" spans="1:24" ht="21.95" customHeight="1" x14ac:dyDescent="0.15">
      <c r="A24" s="268"/>
      <c r="B24" s="268"/>
      <c r="C24" s="268"/>
      <c r="D24" s="268"/>
      <c r="E24" s="268"/>
      <c r="F24" s="268"/>
      <c r="G24" s="264"/>
      <c r="H24" s="264"/>
      <c r="I24" s="264"/>
      <c r="J24" s="264"/>
      <c r="K24" s="265"/>
      <c r="L24" s="20" t="s">
        <v>20</v>
      </c>
      <c r="M24" s="269" t="s">
        <v>245</v>
      </c>
      <c r="N24" s="270"/>
      <c r="O24" s="270"/>
      <c r="P24" s="270"/>
      <c r="Q24" s="270"/>
      <c r="R24" s="270"/>
      <c r="S24" s="270"/>
      <c r="T24" s="270"/>
      <c r="U24" s="270"/>
      <c r="V24" s="271"/>
    </row>
    <row r="25" spans="1:24" ht="21.95" customHeight="1" x14ac:dyDescent="0.15">
      <c r="A25" s="268"/>
      <c r="B25" s="268"/>
      <c r="C25" s="268"/>
      <c r="D25" s="268"/>
      <c r="E25" s="268"/>
      <c r="F25" s="268"/>
      <c r="G25" s="264"/>
      <c r="H25" s="264"/>
      <c r="I25" s="264"/>
      <c r="J25" s="264"/>
      <c r="K25" s="265"/>
      <c r="L25" s="20" t="s">
        <v>20</v>
      </c>
      <c r="M25" s="269" t="s">
        <v>245</v>
      </c>
      <c r="N25" s="270"/>
      <c r="O25" s="270"/>
      <c r="P25" s="270"/>
      <c r="Q25" s="270"/>
      <c r="R25" s="270"/>
      <c r="S25" s="270"/>
      <c r="T25" s="270"/>
      <c r="U25" s="270"/>
      <c r="V25" s="271"/>
    </row>
    <row r="26" spans="1:24" ht="21.95" customHeight="1" x14ac:dyDescent="0.15">
      <c r="A26" s="268"/>
      <c r="B26" s="268"/>
      <c r="C26" s="268"/>
      <c r="D26" s="268"/>
      <c r="E26" s="268"/>
      <c r="F26" s="268"/>
      <c r="G26" s="264"/>
      <c r="H26" s="264"/>
      <c r="I26" s="264"/>
      <c r="J26" s="264"/>
      <c r="K26" s="265"/>
      <c r="L26" s="20" t="s">
        <v>20</v>
      </c>
      <c r="M26" s="269" t="s">
        <v>245</v>
      </c>
      <c r="N26" s="270"/>
      <c r="O26" s="270"/>
      <c r="P26" s="270"/>
      <c r="Q26" s="270"/>
      <c r="R26" s="270"/>
      <c r="S26" s="270"/>
      <c r="T26" s="270"/>
      <c r="U26" s="270"/>
      <c r="V26" s="271"/>
    </row>
    <row r="27" spans="1:24" ht="21.95" customHeight="1" x14ac:dyDescent="0.15">
      <c r="A27" s="268"/>
      <c r="B27" s="268"/>
      <c r="C27" s="268"/>
      <c r="D27" s="268"/>
      <c r="E27" s="268"/>
      <c r="F27" s="268"/>
      <c r="G27" s="264"/>
      <c r="H27" s="264"/>
      <c r="I27" s="264"/>
      <c r="J27" s="264"/>
      <c r="K27" s="265"/>
      <c r="L27" s="20" t="s">
        <v>20</v>
      </c>
      <c r="M27" s="269" t="s">
        <v>245</v>
      </c>
      <c r="N27" s="270"/>
      <c r="O27" s="270"/>
      <c r="P27" s="270"/>
      <c r="Q27" s="270"/>
      <c r="R27" s="270"/>
      <c r="S27" s="270"/>
      <c r="T27" s="270"/>
      <c r="U27" s="270"/>
      <c r="V27" s="271"/>
      <c r="X27" s="67" t="str">
        <f>IF(G13&lt;G28,"支出額が収入額を上回っています。ご確認ください。","")</f>
        <v/>
      </c>
    </row>
    <row r="28" spans="1:24" ht="21.95" customHeight="1" x14ac:dyDescent="0.15">
      <c r="A28" s="275" t="s">
        <v>56</v>
      </c>
      <c r="B28" s="275"/>
      <c r="C28" s="275"/>
      <c r="D28" s="275"/>
      <c r="E28" s="275"/>
      <c r="F28" s="275"/>
      <c r="G28" s="257" t="str">
        <f>IF(SUM(G17:K27)=0,"",SUM(G17:K27))</f>
        <v/>
      </c>
      <c r="H28" s="257"/>
      <c r="I28" s="257"/>
      <c r="J28" s="257"/>
      <c r="K28" s="258"/>
      <c r="L28" s="36" t="s">
        <v>20</v>
      </c>
      <c r="M28" s="259"/>
      <c r="N28" s="259"/>
      <c r="O28" s="259"/>
      <c r="P28" s="259"/>
      <c r="Q28" s="259"/>
      <c r="R28" s="259"/>
      <c r="S28" s="259"/>
      <c r="T28" s="259"/>
      <c r="U28" s="259"/>
      <c r="V28" s="259"/>
    </row>
    <row r="29" spans="1:24" ht="21.95" customHeight="1" x14ac:dyDescent="0.15">
      <c r="A29" s="30"/>
      <c r="B29" s="30"/>
    </row>
    <row r="30" spans="1:24" ht="21.95" customHeight="1" x14ac:dyDescent="0.15">
      <c r="A30" s="37" t="s">
        <v>133</v>
      </c>
      <c r="B30" s="66"/>
      <c r="C30" s="66"/>
      <c r="D30" s="66"/>
      <c r="E30" s="66"/>
      <c r="F30" s="66"/>
      <c r="G30" s="66"/>
      <c r="H30" s="256" t="str">
        <f>IF(G13="","",G13-G28)</f>
        <v/>
      </c>
      <c r="I30" s="256"/>
      <c r="J30" s="256"/>
      <c r="K30" s="256"/>
      <c r="L30" s="71" t="s">
        <v>143</v>
      </c>
      <c r="N30" s="66"/>
      <c r="O30" s="66"/>
      <c r="P30" s="66"/>
      <c r="Q30" s="66"/>
      <c r="R30" s="66"/>
      <c r="S30" s="66"/>
      <c r="T30" s="66"/>
      <c r="U30" s="66"/>
      <c r="V30" s="66"/>
    </row>
    <row r="31" spans="1:24" ht="21.95" customHeight="1" x14ac:dyDescent="0.15">
      <c r="A31" s="30"/>
      <c r="B31" s="30"/>
      <c r="C31" s="33"/>
      <c r="D31" s="33"/>
      <c r="K31" s="33"/>
      <c r="L31" s="33"/>
      <c r="M31" s="33"/>
      <c r="P31" s="26"/>
      <c r="S31" s="26"/>
    </row>
    <row r="32" spans="1:24" ht="21.95" customHeight="1" x14ac:dyDescent="0.15">
      <c r="A32" s="30"/>
      <c r="B32" s="30"/>
      <c r="C32" s="33"/>
      <c r="D32" s="33"/>
    </row>
    <row r="33" spans="1:22" ht="21.95" customHeight="1" x14ac:dyDescent="0.15">
      <c r="A33" s="30"/>
      <c r="B33" s="30"/>
      <c r="C33" s="33"/>
      <c r="D33" s="33"/>
      <c r="K33" s="33"/>
      <c r="L33" s="33"/>
      <c r="M33" s="33"/>
      <c r="P33" s="26"/>
      <c r="S33" s="26"/>
    </row>
    <row r="34" spans="1:22" ht="21.95" customHeight="1" x14ac:dyDescent="0.15">
      <c r="A34" s="30"/>
      <c r="B34" s="30"/>
      <c r="C34" s="30"/>
      <c r="D34" s="30"/>
      <c r="E34" s="30"/>
      <c r="F34" s="30"/>
      <c r="G34" s="30"/>
      <c r="H34" s="30"/>
      <c r="I34" s="32"/>
      <c r="M34" s="30"/>
      <c r="N34" s="30"/>
      <c r="P34" s="30"/>
      <c r="Q34" s="30"/>
      <c r="T34" s="30"/>
      <c r="U34" s="30"/>
      <c r="V34" s="30"/>
    </row>
    <row r="35" spans="1:22" ht="21.95" customHeight="1" x14ac:dyDescent="0.15">
      <c r="A35" s="30"/>
      <c r="B35" s="30"/>
      <c r="C35" s="30"/>
      <c r="D35" s="30"/>
      <c r="E35" s="30"/>
      <c r="F35" s="30"/>
      <c r="G35" s="30"/>
      <c r="H35" s="32"/>
      <c r="I35" s="30"/>
      <c r="J35" s="30"/>
      <c r="K35" s="32"/>
      <c r="L35" s="30"/>
      <c r="M35" s="30"/>
      <c r="N35" s="30"/>
      <c r="O35" s="34"/>
      <c r="P35" s="34"/>
      <c r="Q35" s="30"/>
      <c r="R35" s="30"/>
      <c r="S35" s="30"/>
      <c r="T35" s="32"/>
      <c r="U35" s="30"/>
      <c r="V35" s="30"/>
    </row>
  </sheetData>
  <mergeCells count="69">
    <mergeCell ref="A11:F11"/>
    <mergeCell ref="G11:K11"/>
    <mergeCell ref="M11:V11"/>
    <mergeCell ref="A18:F18"/>
    <mergeCell ref="G18:K18"/>
    <mergeCell ref="M18:V18"/>
    <mergeCell ref="A12:F12"/>
    <mergeCell ref="G12:K12"/>
    <mergeCell ref="M12:V12"/>
    <mergeCell ref="A16:F16"/>
    <mergeCell ref="M16:V16"/>
    <mergeCell ref="A17:F17"/>
    <mergeCell ref="G17:K17"/>
    <mergeCell ref="M17:V17"/>
    <mergeCell ref="G16:L16"/>
    <mergeCell ref="A13:F13"/>
    <mergeCell ref="A19:F19"/>
    <mergeCell ref="G19:K19"/>
    <mergeCell ref="M19:V19"/>
    <mergeCell ref="G21:K21"/>
    <mergeCell ref="M21:V21"/>
    <mergeCell ref="A20:F20"/>
    <mergeCell ref="G20:K20"/>
    <mergeCell ref="M20:V20"/>
    <mergeCell ref="A21:F21"/>
    <mergeCell ref="G22:K22"/>
    <mergeCell ref="M22:V22"/>
    <mergeCell ref="A28:F28"/>
    <mergeCell ref="G28:K28"/>
    <mergeCell ref="M28:V28"/>
    <mergeCell ref="A25:F25"/>
    <mergeCell ref="G25:K25"/>
    <mergeCell ref="M23:V23"/>
    <mergeCell ref="M25:V25"/>
    <mergeCell ref="A24:F24"/>
    <mergeCell ref="G24:K24"/>
    <mergeCell ref="M24:V24"/>
    <mergeCell ref="A9:F9"/>
    <mergeCell ref="A26:F26"/>
    <mergeCell ref="G26:K26"/>
    <mergeCell ref="M26:V26"/>
    <mergeCell ref="A27:F27"/>
    <mergeCell ref="G27:K27"/>
    <mergeCell ref="M27:V27"/>
    <mergeCell ref="G9:K9"/>
    <mergeCell ref="M9:P9"/>
    <mergeCell ref="Q9:U9"/>
    <mergeCell ref="A10:F10"/>
    <mergeCell ref="G10:K10"/>
    <mergeCell ref="M10:V10"/>
    <mergeCell ref="A22:F22"/>
    <mergeCell ref="A23:F23"/>
    <mergeCell ref="G23:K23"/>
    <mergeCell ref="H30:K30"/>
    <mergeCell ref="G13:K13"/>
    <mergeCell ref="M13:V13"/>
    <mergeCell ref="D3:E3"/>
    <mergeCell ref="F3:G3"/>
    <mergeCell ref="H3:I3"/>
    <mergeCell ref="J3:V3"/>
    <mergeCell ref="A6:F6"/>
    <mergeCell ref="G6:L6"/>
    <mergeCell ref="M6:V6"/>
    <mergeCell ref="A7:F7"/>
    <mergeCell ref="M7:V7"/>
    <mergeCell ref="G7:K7"/>
    <mergeCell ref="A8:F8"/>
    <mergeCell ref="G8:K8"/>
    <mergeCell ref="M8:V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38"/>
  <sheetViews>
    <sheetView showGridLines="0" zoomScale="90" zoomScaleNormal="90" workbookViewId="0">
      <selection activeCell="M13" sqref="M13"/>
    </sheetView>
  </sheetViews>
  <sheetFormatPr defaultColWidth="3.5" defaultRowHeight="18" customHeight="1" x14ac:dyDescent="0.15"/>
  <cols>
    <col min="1" max="1" width="3.5" style="33" customWidth="1"/>
    <col min="2" max="2" width="3.5" style="33"/>
    <col min="3" max="3" width="3.5" style="33" customWidth="1"/>
    <col min="4" max="7" width="3.5" style="33"/>
    <col min="8" max="8" width="3.5" style="33" customWidth="1"/>
    <col min="9" max="9" width="3.5" style="33"/>
    <col min="10" max="10" width="3.5" style="33" customWidth="1"/>
    <col min="11" max="21" width="3.5" style="33"/>
    <col min="22" max="22" width="3.5" style="33" customWidth="1"/>
    <col min="23" max="26" width="3.5" style="33"/>
    <col min="27" max="27" width="10.125" style="73" hidden="1" customWidth="1"/>
    <col min="28" max="16384" width="3.5" style="33"/>
  </cols>
  <sheetData>
    <row r="1" spans="1:27" s="27" customFormat="1" ht="14.25" customHeight="1" x14ac:dyDescent="0.15">
      <c r="A1" s="35" t="s">
        <v>89</v>
      </c>
      <c r="AA1" s="72"/>
    </row>
    <row r="2" spans="1:27" s="27" customFormat="1" ht="6" customHeight="1" x14ac:dyDescent="0.15">
      <c r="A2" s="35"/>
      <c r="AA2" s="72"/>
    </row>
    <row r="3" spans="1:27" s="27" customFormat="1" ht="18" customHeight="1" x14ac:dyDescent="0.15">
      <c r="C3" s="186" t="str">
        <f>申請書!C2</f>
        <v>令和</v>
      </c>
      <c r="D3" s="186"/>
      <c r="E3" s="260" t="str">
        <f>IF(申請書!E2="","",申請書!E2)</f>
        <v/>
      </c>
      <c r="F3" s="260"/>
      <c r="G3" s="191" t="s">
        <v>1</v>
      </c>
      <c r="H3" s="191"/>
      <c r="I3" s="191" t="s">
        <v>260</v>
      </c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X3" s="29"/>
      <c r="AA3" s="72"/>
    </row>
    <row r="4" spans="1:27" ht="6" customHeight="1" x14ac:dyDescent="0.15"/>
    <row r="5" spans="1:27" s="38" customFormat="1" ht="18" customHeight="1" x14ac:dyDescent="0.15">
      <c r="A5" s="33" t="s">
        <v>131</v>
      </c>
      <c r="AA5" s="74"/>
    </row>
    <row r="6" spans="1:27" s="38" customFormat="1" ht="18" customHeight="1" x14ac:dyDescent="0.15">
      <c r="A6" s="33" t="s">
        <v>90</v>
      </c>
      <c r="AA6" s="74"/>
    </row>
    <row r="7" spans="1:27" s="39" customFormat="1" ht="60" customHeight="1" x14ac:dyDescent="0.15">
      <c r="A7" s="325" t="s">
        <v>104</v>
      </c>
      <c r="B7" s="325"/>
      <c r="C7" s="325"/>
      <c r="D7" s="325" t="s">
        <v>105</v>
      </c>
      <c r="E7" s="325"/>
      <c r="F7" s="325"/>
      <c r="G7" s="325" t="s">
        <v>103</v>
      </c>
      <c r="H7" s="325"/>
      <c r="I7" s="325"/>
      <c r="J7" s="325" t="s">
        <v>106</v>
      </c>
      <c r="K7" s="325"/>
      <c r="L7" s="325"/>
      <c r="M7" s="325" t="s">
        <v>107</v>
      </c>
      <c r="N7" s="325"/>
      <c r="O7" s="325"/>
      <c r="P7" s="293" t="s">
        <v>92</v>
      </c>
      <c r="Q7" s="293"/>
      <c r="R7" s="293"/>
      <c r="S7" s="293"/>
      <c r="T7" s="293"/>
      <c r="U7" s="293"/>
      <c r="V7" s="293"/>
      <c r="AA7" s="75"/>
    </row>
    <row r="8" spans="1:27" s="38" customFormat="1" ht="18" customHeight="1" x14ac:dyDescent="0.4">
      <c r="A8" s="276"/>
      <c r="B8" s="277"/>
      <c r="C8" s="41" t="s">
        <v>91</v>
      </c>
      <c r="D8" s="324">
        <v>60000</v>
      </c>
      <c r="E8" s="283"/>
      <c r="F8" s="41" t="s">
        <v>91</v>
      </c>
      <c r="G8" s="280" t="str">
        <f>IF(A8=0,"",IF(A8=0,0,MIN(A8,D8)))</f>
        <v/>
      </c>
      <c r="H8" s="281"/>
      <c r="I8" s="41" t="s">
        <v>91</v>
      </c>
      <c r="J8" s="276"/>
      <c r="K8" s="277"/>
      <c r="L8" s="41" t="s">
        <v>57</v>
      </c>
      <c r="M8" s="280" t="str">
        <f>IF(A8=0,"",G8*J8)</f>
        <v/>
      </c>
      <c r="N8" s="281"/>
      <c r="O8" s="41" t="s">
        <v>91</v>
      </c>
      <c r="P8" s="310"/>
      <c r="Q8" s="311"/>
      <c r="R8" s="311"/>
      <c r="S8" s="311"/>
      <c r="T8" s="311"/>
      <c r="U8" s="311"/>
      <c r="V8" s="312"/>
      <c r="AA8" s="74">
        <f>IF(M8="",0,M8)</f>
        <v>0</v>
      </c>
    </row>
    <row r="9" spans="1:27" s="38" customFormat="1" ht="18" customHeight="1" x14ac:dyDescent="0.15">
      <c r="A9" s="55" t="s">
        <v>93</v>
      </c>
      <c r="AA9" s="74"/>
    </row>
    <row r="10" spans="1:27" s="40" customFormat="1" ht="60" customHeight="1" x14ac:dyDescent="0.15">
      <c r="A10" s="313" t="s">
        <v>109</v>
      </c>
      <c r="B10" s="319"/>
      <c r="C10" s="313" t="s">
        <v>110</v>
      </c>
      <c r="D10" s="314"/>
      <c r="E10" s="315"/>
      <c r="F10" s="314" t="s">
        <v>111</v>
      </c>
      <c r="G10" s="314"/>
      <c r="H10" s="314"/>
      <c r="I10" s="313" t="s">
        <v>119</v>
      </c>
      <c r="J10" s="318"/>
      <c r="K10" s="319"/>
      <c r="L10" s="314" t="s">
        <v>112</v>
      </c>
      <c r="M10" s="314"/>
      <c r="N10" s="314"/>
      <c r="O10" s="313" t="s">
        <v>108</v>
      </c>
      <c r="P10" s="314"/>
      <c r="Q10" s="315"/>
      <c r="R10" s="294" t="s">
        <v>92</v>
      </c>
      <c r="S10" s="285"/>
      <c r="T10" s="285"/>
      <c r="U10" s="285"/>
      <c r="V10" s="286"/>
      <c r="AA10" s="76"/>
    </row>
    <row r="11" spans="1:27" s="38" customFormat="1" ht="18" customHeight="1" x14ac:dyDescent="0.4">
      <c r="A11" s="44" t="s">
        <v>95</v>
      </c>
      <c r="B11" s="45" t="s">
        <v>6</v>
      </c>
      <c r="C11" s="316">
        <f>'添付書類(1)事業計画書'!E11</f>
        <v>0</v>
      </c>
      <c r="D11" s="317"/>
      <c r="E11" s="50" t="s">
        <v>101</v>
      </c>
      <c r="F11" s="276"/>
      <c r="G11" s="277"/>
      <c r="H11" s="41" t="s">
        <v>91</v>
      </c>
      <c r="I11" s="301" t="str">
        <f t="shared" ref="I11:I22" si="0">IF(F11="","",C11*F11)</f>
        <v/>
      </c>
      <c r="J11" s="302"/>
      <c r="K11" s="54" t="s">
        <v>91</v>
      </c>
      <c r="L11" s="308">
        <v>60000</v>
      </c>
      <c r="M11" s="309"/>
      <c r="N11" s="38" t="s">
        <v>91</v>
      </c>
      <c r="O11" s="301" t="str">
        <f t="shared" ref="O11:O22" si="1">IF(I11="","",IF(I11=0,0,MIN(I11,L11)))</f>
        <v/>
      </c>
      <c r="P11" s="302"/>
      <c r="Q11" s="54" t="s">
        <v>91</v>
      </c>
      <c r="R11" s="298"/>
      <c r="S11" s="299"/>
      <c r="T11" s="299"/>
      <c r="U11" s="299"/>
      <c r="V11" s="300"/>
      <c r="AA11" s="74"/>
    </row>
    <row r="12" spans="1:27" s="38" customFormat="1" ht="18" customHeight="1" x14ac:dyDescent="0.4">
      <c r="A12" s="42" t="s">
        <v>96</v>
      </c>
      <c r="B12" s="43" t="s">
        <v>6</v>
      </c>
      <c r="C12" s="320">
        <f>'添付書類(1)事業計画書'!E12</f>
        <v>0</v>
      </c>
      <c r="D12" s="321"/>
      <c r="E12" s="43" t="s">
        <v>101</v>
      </c>
      <c r="F12" s="276"/>
      <c r="G12" s="277"/>
      <c r="H12" s="60" t="s">
        <v>91</v>
      </c>
      <c r="I12" s="280" t="str">
        <f t="shared" si="0"/>
        <v/>
      </c>
      <c r="J12" s="281"/>
      <c r="K12" s="41" t="s">
        <v>20</v>
      </c>
      <c r="L12" s="306">
        <v>60000</v>
      </c>
      <c r="M12" s="307"/>
      <c r="N12" s="46" t="s">
        <v>20</v>
      </c>
      <c r="O12" s="280" t="str">
        <f t="shared" si="1"/>
        <v/>
      </c>
      <c r="P12" s="281"/>
      <c r="Q12" s="41" t="s">
        <v>20</v>
      </c>
      <c r="R12" s="295"/>
      <c r="S12" s="296"/>
      <c r="T12" s="296"/>
      <c r="U12" s="296"/>
      <c r="V12" s="297"/>
      <c r="AA12" s="74"/>
    </row>
    <row r="13" spans="1:27" s="38" customFormat="1" ht="18" customHeight="1" x14ac:dyDescent="0.4">
      <c r="A13" s="49" t="s">
        <v>50</v>
      </c>
      <c r="B13" s="50" t="s">
        <v>5</v>
      </c>
      <c r="C13" s="316">
        <f>'添付書類(1)事業計画書'!E13</f>
        <v>0</v>
      </c>
      <c r="D13" s="317"/>
      <c r="E13" s="50" t="s">
        <v>101</v>
      </c>
      <c r="F13" s="276"/>
      <c r="G13" s="277"/>
      <c r="H13" s="38" t="s">
        <v>91</v>
      </c>
      <c r="I13" s="301" t="str">
        <f t="shared" si="0"/>
        <v/>
      </c>
      <c r="J13" s="302"/>
      <c r="K13" s="54" t="s">
        <v>20</v>
      </c>
      <c r="L13" s="308">
        <v>60000</v>
      </c>
      <c r="M13" s="309"/>
      <c r="N13" s="38" t="s">
        <v>20</v>
      </c>
      <c r="O13" s="301" t="str">
        <f t="shared" si="1"/>
        <v/>
      </c>
      <c r="P13" s="302"/>
      <c r="Q13" s="54" t="s">
        <v>20</v>
      </c>
      <c r="R13" s="298"/>
      <c r="S13" s="299"/>
      <c r="T13" s="299"/>
      <c r="U13" s="299"/>
      <c r="V13" s="300"/>
      <c r="AA13" s="74"/>
    </row>
    <row r="14" spans="1:27" s="38" customFormat="1" ht="18" customHeight="1" x14ac:dyDescent="0.4">
      <c r="A14" s="42" t="s">
        <v>51</v>
      </c>
      <c r="B14" s="43" t="s">
        <v>5</v>
      </c>
      <c r="C14" s="320">
        <f>'添付書類(1)事業計画書'!E14</f>
        <v>0</v>
      </c>
      <c r="D14" s="321"/>
      <c r="E14" s="43" t="s">
        <v>3</v>
      </c>
      <c r="F14" s="276"/>
      <c r="G14" s="277"/>
      <c r="H14" s="46" t="s">
        <v>91</v>
      </c>
      <c r="I14" s="280" t="str">
        <f t="shared" si="0"/>
        <v/>
      </c>
      <c r="J14" s="281"/>
      <c r="K14" s="41" t="s">
        <v>20</v>
      </c>
      <c r="L14" s="306">
        <v>60000</v>
      </c>
      <c r="M14" s="307"/>
      <c r="N14" s="46" t="s">
        <v>20</v>
      </c>
      <c r="O14" s="280" t="str">
        <f t="shared" si="1"/>
        <v/>
      </c>
      <c r="P14" s="281"/>
      <c r="Q14" s="41" t="s">
        <v>20</v>
      </c>
      <c r="R14" s="295"/>
      <c r="S14" s="296"/>
      <c r="T14" s="296"/>
      <c r="U14" s="296"/>
      <c r="V14" s="297"/>
      <c r="AA14" s="74"/>
    </row>
    <row r="15" spans="1:27" s="38" customFormat="1" ht="18" customHeight="1" x14ac:dyDescent="0.4">
      <c r="A15" s="42" t="s">
        <v>52</v>
      </c>
      <c r="B15" s="43" t="s">
        <v>5</v>
      </c>
      <c r="C15" s="320">
        <f>'添付書類(1)事業計画書'!E15</f>
        <v>0</v>
      </c>
      <c r="D15" s="321"/>
      <c r="E15" s="43" t="s">
        <v>3</v>
      </c>
      <c r="F15" s="276"/>
      <c r="G15" s="277"/>
      <c r="H15" s="46" t="s">
        <v>91</v>
      </c>
      <c r="I15" s="301" t="str">
        <f t="shared" si="0"/>
        <v/>
      </c>
      <c r="J15" s="302"/>
      <c r="K15" s="54" t="s">
        <v>20</v>
      </c>
      <c r="L15" s="308">
        <v>60000</v>
      </c>
      <c r="M15" s="309"/>
      <c r="N15" s="38" t="s">
        <v>20</v>
      </c>
      <c r="O15" s="301" t="str">
        <f t="shared" si="1"/>
        <v/>
      </c>
      <c r="P15" s="302"/>
      <c r="Q15" s="54" t="s">
        <v>20</v>
      </c>
      <c r="R15" s="298"/>
      <c r="S15" s="299"/>
      <c r="T15" s="299"/>
      <c r="U15" s="299"/>
      <c r="V15" s="300"/>
      <c r="AA15" s="74"/>
    </row>
    <row r="16" spans="1:27" s="38" customFormat="1" ht="18" customHeight="1" x14ac:dyDescent="0.4">
      <c r="A16" s="49" t="s">
        <v>53</v>
      </c>
      <c r="B16" s="50" t="s">
        <v>5</v>
      </c>
      <c r="C16" s="316">
        <f>'添付書類(1)事業計画書'!E16</f>
        <v>0</v>
      </c>
      <c r="D16" s="317"/>
      <c r="E16" s="50" t="s">
        <v>3</v>
      </c>
      <c r="F16" s="276"/>
      <c r="G16" s="277"/>
      <c r="H16" s="38" t="s">
        <v>91</v>
      </c>
      <c r="I16" s="280" t="str">
        <f t="shared" si="0"/>
        <v/>
      </c>
      <c r="J16" s="281"/>
      <c r="K16" s="41" t="s">
        <v>20</v>
      </c>
      <c r="L16" s="306">
        <v>60000</v>
      </c>
      <c r="M16" s="307"/>
      <c r="N16" s="46" t="s">
        <v>20</v>
      </c>
      <c r="O16" s="280" t="str">
        <f t="shared" si="1"/>
        <v/>
      </c>
      <c r="P16" s="281"/>
      <c r="Q16" s="41" t="s">
        <v>20</v>
      </c>
      <c r="R16" s="295"/>
      <c r="S16" s="296"/>
      <c r="T16" s="296"/>
      <c r="U16" s="296"/>
      <c r="V16" s="297"/>
      <c r="AA16" s="74"/>
    </row>
    <row r="17" spans="1:27" s="38" customFormat="1" ht="18" customHeight="1" x14ac:dyDescent="0.4">
      <c r="A17" s="42">
        <v>10</v>
      </c>
      <c r="B17" s="43" t="s">
        <v>5</v>
      </c>
      <c r="C17" s="320">
        <f>'添付書類(1)事業計画書'!E17</f>
        <v>0</v>
      </c>
      <c r="D17" s="321"/>
      <c r="E17" s="43" t="s">
        <v>3</v>
      </c>
      <c r="F17" s="276"/>
      <c r="G17" s="277"/>
      <c r="H17" s="46" t="s">
        <v>91</v>
      </c>
      <c r="I17" s="301" t="str">
        <f t="shared" si="0"/>
        <v/>
      </c>
      <c r="J17" s="302"/>
      <c r="K17" s="54" t="s">
        <v>20</v>
      </c>
      <c r="L17" s="308">
        <v>60000</v>
      </c>
      <c r="M17" s="309"/>
      <c r="N17" s="38" t="s">
        <v>20</v>
      </c>
      <c r="O17" s="301" t="str">
        <f t="shared" si="1"/>
        <v/>
      </c>
      <c r="P17" s="302"/>
      <c r="Q17" s="54" t="s">
        <v>20</v>
      </c>
      <c r="R17" s="303"/>
      <c r="S17" s="304"/>
      <c r="T17" s="304"/>
      <c r="U17" s="304"/>
      <c r="V17" s="305"/>
      <c r="AA17" s="74"/>
    </row>
    <row r="18" spans="1:27" s="38" customFormat="1" ht="18" customHeight="1" x14ac:dyDescent="0.4">
      <c r="A18" s="49">
        <v>11</v>
      </c>
      <c r="B18" s="50" t="s">
        <v>5</v>
      </c>
      <c r="C18" s="316">
        <f>'添付書類(1)事業計画書'!E18</f>
        <v>0</v>
      </c>
      <c r="D18" s="317"/>
      <c r="E18" s="50" t="s">
        <v>3</v>
      </c>
      <c r="F18" s="276"/>
      <c r="G18" s="277"/>
      <c r="H18" s="38" t="s">
        <v>91</v>
      </c>
      <c r="I18" s="280" t="str">
        <f t="shared" si="0"/>
        <v/>
      </c>
      <c r="J18" s="281"/>
      <c r="K18" s="41" t="s">
        <v>20</v>
      </c>
      <c r="L18" s="306">
        <v>60000</v>
      </c>
      <c r="M18" s="307"/>
      <c r="N18" s="46" t="s">
        <v>20</v>
      </c>
      <c r="O18" s="280" t="str">
        <f t="shared" si="1"/>
        <v/>
      </c>
      <c r="P18" s="281"/>
      <c r="Q18" s="41" t="s">
        <v>20</v>
      </c>
      <c r="R18" s="298"/>
      <c r="S18" s="299"/>
      <c r="T18" s="299"/>
      <c r="U18" s="299"/>
      <c r="V18" s="300"/>
      <c r="AA18" s="74"/>
    </row>
    <row r="19" spans="1:27" s="38" customFormat="1" ht="18" customHeight="1" x14ac:dyDescent="0.4">
      <c r="A19" s="42">
        <v>12</v>
      </c>
      <c r="B19" s="43" t="s">
        <v>5</v>
      </c>
      <c r="C19" s="320">
        <f>'添付書類(1)事業計画書'!E19</f>
        <v>0</v>
      </c>
      <c r="D19" s="321"/>
      <c r="E19" s="43" t="s">
        <v>3</v>
      </c>
      <c r="F19" s="276"/>
      <c r="G19" s="277"/>
      <c r="H19" s="46" t="s">
        <v>91</v>
      </c>
      <c r="I19" s="301" t="str">
        <f t="shared" si="0"/>
        <v/>
      </c>
      <c r="J19" s="302"/>
      <c r="K19" s="54" t="s">
        <v>20</v>
      </c>
      <c r="L19" s="308">
        <v>60000</v>
      </c>
      <c r="M19" s="309"/>
      <c r="N19" s="38" t="s">
        <v>20</v>
      </c>
      <c r="O19" s="301" t="str">
        <f t="shared" si="1"/>
        <v/>
      </c>
      <c r="P19" s="302"/>
      <c r="Q19" s="54" t="s">
        <v>20</v>
      </c>
      <c r="R19" s="295"/>
      <c r="S19" s="296"/>
      <c r="T19" s="296"/>
      <c r="U19" s="296"/>
      <c r="V19" s="297"/>
      <c r="AA19" s="74"/>
    </row>
    <row r="20" spans="1:27" s="38" customFormat="1" ht="18" customHeight="1" x14ac:dyDescent="0.4">
      <c r="A20" s="49" t="s">
        <v>97</v>
      </c>
      <c r="B20" s="50" t="s">
        <v>5</v>
      </c>
      <c r="C20" s="316">
        <f>'添付書類(1)事業計画書'!E20</f>
        <v>0</v>
      </c>
      <c r="D20" s="317"/>
      <c r="E20" s="50" t="s">
        <v>3</v>
      </c>
      <c r="F20" s="276"/>
      <c r="G20" s="277"/>
      <c r="H20" s="38" t="s">
        <v>91</v>
      </c>
      <c r="I20" s="280" t="str">
        <f t="shared" si="0"/>
        <v/>
      </c>
      <c r="J20" s="281"/>
      <c r="K20" s="41" t="s">
        <v>20</v>
      </c>
      <c r="L20" s="306">
        <v>60000</v>
      </c>
      <c r="M20" s="307"/>
      <c r="N20" s="46" t="s">
        <v>20</v>
      </c>
      <c r="O20" s="280" t="str">
        <f t="shared" si="1"/>
        <v/>
      </c>
      <c r="P20" s="281"/>
      <c r="Q20" s="41" t="s">
        <v>20</v>
      </c>
      <c r="R20" s="298"/>
      <c r="S20" s="299"/>
      <c r="T20" s="299"/>
      <c r="U20" s="299"/>
      <c r="V20" s="300"/>
      <c r="AA20" s="74"/>
    </row>
    <row r="21" spans="1:27" s="38" customFormat="1" ht="18" customHeight="1" x14ac:dyDescent="0.4">
      <c r="A21" s="42" t="s">
        <v>98</v>
      </c>
      <c r="B21" s="43" t="s">
        <v>5</v>
      </c>
      <c r="C21" s="320">
        <f>'添付書類(1)事業計画書'!E21</f>
        <v>0</v>
      </c>
      <c r="D21" s="321"/>
      <c r="E21" s="43" t="s">
        <v>3</v>
      </c>
      <c r="F21" s="276"/>
      <c r="G21" s="277"/>
      <c r="H21" s="46" t="s">
        <v>91</v>
      </c>
      <c r="I21" s="301" t="str">
        <f t="shared" si="0"/>
        <v/>
      </c>
      <c r="J21" s="302"/>
      <c r="K21" s="54" t="s">
        <v>20</v>
      </c>
      <c r="L21" s="308">
        <v>60000</v>
      </c>
      <c r="M21" s="309"/>
      <c r="N21" s="38" t="s">
        <v>20</v>
      </c>
      <c r="O21" s="301" t="str">
        <f t="shared" si="1"/>
        <v/>
      </c>
      <c r="P21" s="302"/>
      <c r="Q21" s="54" t="s">
        <v>20</v>
      </c>
      <c r="R21" s="295"/>
      <c r="S21" s="296"/>
      <c r="T21" s="296"/>
      <c r="U21" s="296"/>
      <c r="V21" s="297"/>
      <c r="AA21" s="74">
        <f>IF(O23="",0,O23)</f>
        <v>0</v>
      </c>
    </row>
    <row r="22" spans="1:27" s="38" customFormat="1" ht="18" customHeight="1" x14ac:dyDescent="0.4">
      <c r="A22" s="47" t="s">
        <v>99</v>
      </c>
      <c r="B22" s="48" t="s">
        <v>5</v>
      </c>
      <c r="C22" s="322">
        <f>'添付書類(1)事業計画書'!E22</f>
        <v>0</v>
      </c>
      <c r="D22" s="323"/>
      <c r="E22" s="48" t="s">
        <v>3</v>
      </c>
      <c r="F22" s="276"/>
      <c r="G22" s="277"/>
      <c r="H22" s="38" t="s">
        <v>91</v>
      </c>
      <c r="I22" s="280" t="str">
        <f t="shared" si="0"/>
        <v/>
      </c>
      <c r="J22" s="281"/>
      <c r="K22" s="41" t="s">
        <v>20</v>
      </c>
      <c r="L22" s="306">
        <v>60000</v>
      </c>
      <c r="M22" s="307"/>
      <c r="N22" s="46" t="s">
        <v>20</v>
      </c>
      <c r="O22" s="280" t="str">
        <f t="shared" si="1"/>
        <v/>
      </c>
      <c r="P22" s="281"/>
      <c r="Q22" s="41" t="s">
        <v>20</v>
      </c>
      <c r="R22" s="298"/>
      <c r="S22" s="299"/>
      <c r="T22" s="299"/>
      <c r="U22" s="299"/>
      <c r="V22" s="300"/>
      <c r="AA22" s="74"/>
    </row>
    <row r="23" spans="1:27" s="38" customFormat="1" ht="18" customHeight="1" x14ac:dyDescent="0.4">
      <c r="A23" s="284" t="s">
        <v>102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6"/>
      <c r="O23" s="280" t="str">
        <f>IF(SUM(O11:P22)=0,"",SUM(O11:P22))</f>
        <v/>
      </c>
      <c r="P23" s="281"/>
      <c r="Q23" s="41" t="s">
        <v>91</v>
      </c>
      <c r="R23" s="288"/>
      <c r="S23" s="289"/>
      <c r="T23" s="289"/>
      <c r="U23" s="289"/>
      <c r="V23" s="290"/>
      <c r="AA23" s="74">
        <f>A8*J8+SUM(I11:J22)</f>
        <v>0</v>
      </c>
    </row>
    <row r="24" spans="1:27" s="38" customFormat="1" ht="18" customHeight="1" x14ac:dyDescent="0.15">
      <c r="A24" s="33" t="s">
        <v>134</v>
      </c>
      <c r="AA24" s="74">
        <f>AA8+AA21</f>
        <v>0</v>
      </c>
    </row>
    <row r="25" spans="1:27" s="40" customFormat="1" ht="60" customHeight="1" x14ac:dyDescent="0.4">
      <c r="A25" s="291" t="s">
        <v>94</v>
      </c>
      <c r="B25" s="291"/>
      <c r="C25" s="292" t="s">
        <v>113</v>
      </c>
      <c r="D25" s="291"/>
      <c r="E25" s="284"/>
      <c r="F25" s="293" t="s">
        <v>114</v>
      </c>
      <c r="G25" s="293"/>
      <c r="H25" s="293"/>
      <c r="I25" s="292" t="s">
        <v>115</v>
      </c>
      <c r="J25" s="293"/>
      <c r="K25" s="294"/>
      <c r="L25" s="293" t="s">
        <v>118</v>
      </c>
      <c r="M25" s="293"/>
      <c r="N25" s="293"/>
      <c r="O25" s="292" t="s">
        <v>116</v>
      </c>
      <c r="P25" s="293"/>
      <c r="Q25" s="294"/>
      <c r="R25" s="293" t="s">
        <v>117</v>
      </c>
      <c r="S25" s="293"/>
      <c r="T25" s="293"/>
      <c r="U25" s="291" t="s">
        <v>92</v>
      </c>
      <c r="V25" s="291"/>
      <c r="AA25" s="76"/>
    </row>
    <row r="26" spans="1:27" s="38" customFormat="1" ht="18" customHeight="1" x14ac:dyDescent="0.4">
      <c r="A26" s="42" t="s">
        <v>95</v>
      </c>
      <c r="B26" s="43" t="s">
        <v>6</v>
      </c>
      <c r="C26" s="276"/>
      <c r="D26" s="277"/>
      <c r="E26" s="41" t="s">
        <v>91</v>
      </c>
      <c r="F26" s="276"/>
      <c r="G26" s="277"/>
      <c r="H26" s="41" t="s">
        <v>91</v>
      </c>
      <c r="I26" s="276"/>
      <c r="J26" s="277"/>
      <c r="K26" s="41" t="s">
        <v>91</v>
      </c>
      <c r="L26" s="280" t="str">
        <f>IF(C26+F26+I26=0,"",C26+F26+I26)</f>
        <v/>
      </c>
      <c r="M26" s="281"/>
      <c r="N26" s="41" t="s">
        <v>91</v>
      </c>
      <c r="O26" s="283">
        <v>10000</v>
      </c>
      <c r="P26" s="283"/>
      <c r="Q26" s="46" t="s">
        <v>91</v>
      </c>
      <c r="R26" s="280" t="str">
        <f>IF(L26="","",IF(L26=0,0,MIN(L26,O26)))</f>
        <v/>
      </c>
      <c r="S26" s="281"/>
      <c r="T26" s="41" t="s">
        <v>91</v>
      </c>
      <c r="U26" s="282"/>
      <c r="V26" s="282"/>
      <c r="AA26" s="74"/>
    </row>
    <row r="27" spans="1:27" s="38" customFormat="1" ht="18" customHeight="1" x14ac:dyDescent="0.4">
      <c r="A27" s="49" t="s">
        <v>96</v>
      </c>
      <c r="B27" s="50" t="s">
        <v>6</v>
      </c>
      <c r="C27" s="276"/>
      <c r="D27" s="277"/>
      <c r="E27" s="41" t="s">
        <v>20</v>
      </c>
      <c r="F27" s="276"/>
      <c r="G27" s="277"/>
      <c r="H27" s="41" t="s">
        <v>20</v>
      </c>
      <c r="I27" s="276"/>
      <c r="J27" s="277"/>
      <c r="K27" s="41" t="s">
        <v>20</v>
      </c>
      <c r="L27" s="280" t="str">
        <f t="shared" ref="L27:L37" si="2">IF(C27+F27+I27=0,"",C27+F27+I27)</f>
        <v/>
      </c>
      <c r="M27" s="281"/>
      <c r="N27" s="54" t="s">
        <v>91</v>
      </c>
      <c r="O27" s="278">
        <v>10000</v>
      </c>
      <c r="P27" s="278"/>
      <c r="Q27" s="38" t="s">
        <v>91</v>
      </c>
      <c r="R27" s="280" t="str">
        <f t="shared" ref="R27:R37" si="3">IF(L27="","",IF(L27=0,0,MIN(L27,O27)))</f>
        <v/>
      </c>
      <c r="S27" s="281"/>
      <c r="T27" s="54" t="s">
        <v>91</v>
      </c>
      <c r="U27" s="279"/>
      <c r="V27" s="279"/>
      <c r="AA27" s="74"/>
    </row>
    <row r="28" spans="1:27" s="38" customFormat="1" ht="18" customHeight="1" x14ac:dyDescent="0.4">
      <c r="A28" s="42" t="s">
        <v>50</v>
      </c>
      <c r="B28" s="43" t="s">
        <v>5</v>
      </c>
      <c r="C28" s="276"/>
      <c r="D28" s="277"/>
      <c r="E28" s="41" t="s">
        <v>20</v>
      </c>
      <c r="F28" s="276"/>
      <c r="G28" s="277"/>
      <c r="H28" s="41" t="s">
        <v>20</v>
      </c>
      <c r="I28" s="276"/>
      <c r="J28" s="277"/>
      <c r="K28" s="41" t="s">
        <v>20</v>
      </c>
      <c r="L28" s="280" t="str">
        <f t="shared" si="2"/>
        <v/>
      </c>
      <c r="M28" s="281"/>
      <c r="N28" s="41" t="s">
        <v>91</v>
      </c>
      <c r="O28" s="283">
        <v>10000</v>
      </c>
      <c r="P28" s="283"/>
      <c r="Q28" s="46" t="s">
        <v>91</v>
      </c>
      <c r="R28" s="280" t="str">
        <f t="shared" si="3"/>
        <v/>
      </c>
      <c r="S28" s="281"/>
      <c r="T28" s="41" t="s">
        <v>91</v>
      </c>
      <c r="U28" s="282"/>
      <c r="V28" s="282"/>
      <c r="AA28" s="74"/>
    </row>
    <row r="29" spans="1:27" s="38" customFormat="1" ht="18" customHeight="1" x14ac:dyDescent="0.4">
      <c r="A29" s="49" t="s">
        <v>51</v>
      </c>
      <c r="B29" s="50" t="s">
        <v>5</v>
      </c>
      <c r="C29" s="276"/>
      <c r="D29" s="277"/>
      <c r="E29" s="41" t="s">
        <v>20</v>
      </c>
      <c r="F29" s="276"/>
      <c r="G29" s="277"/>
      <c r="H29" s="41" t="s">
        <v>20</v>
      </c>
      <c r="I29" s="276"/>
      <c r="J29" s="277"/>
      <c r="K29" s="41" t="s">
        <v>20</v>
      </c>
      <c r="L29" s="280" t="str">
        <f t="shared" si="2"/>
        <v/>
      </c>
      <c r="M29" s="281"/>
      <c r="N29" s="54" t="s">
        <v>91</v>
      </c>
      <c r="O29" s="278">
        <v>10000</v>
      </c>
      <c r="P29" s="278"/>
      <c r="Q29" s="38" t="s">
        <v>91</v>
      </c>
      <c r="R29" s="280" t="str">
        <f t="shared" si="3"/>
        <v/>
      </c>
      <c r="S29" s="281"/>
      <c r="T29" s="54" t="s">
        <v>91</v>
      </c>
      <c r="U29" s="279"/>
      <c r="V29" s="279"/>
      <c r="AA29" s="74"/>
    </row>
    <row r="30" spans="1:27" s="38" customFormat="1" ht="18" customHeight="1" x14ac:dyDescent="0.4">
      <c r="A30" s="42" t="s">
        <v>52</v>
      </c>
      <c r="B30" s="43" t="s">
        <v>5</v>
      </c>
      <c r="C30" s="276"/>
      <c r="D30" s="277"/>
      <c r="E30" s="41" t="s">
        <v>20</v>
      </c>
      <c r="F30" s="276"/>
      <c r="G30" s="277"/>
      <c r="H30" s="41" t="s">
        <v>20</v>
      </c>
      <c r="I30" s="276"/>
      <c r="J30" s="277"/>
      <c r="K30" s="41" t="s">
        <v>20</v>
      </c>
      <c r="L30" s="280" t="str">
        <f t="shared" si="2"/>
        <v/>
      </c>
      <c r="M30" s="281"/>
      <c r="N30" s="41" t="s">
        <v>91</v>
      </c>
      <c r="O30" s="283">
        <v>10000</v>
      </c>
      <c r="P30" s="283"/>
      <c r="Q30" s="46" t="s">
        <v>91</v>
      </c>
      <c r="R30" s="280" t="str">
        <f t="shared" si="3"/>
        <v/>
      </c>
      <c r="S30" s="281"/>
      <c r="T30" s="41" t="s">
        <v>91</v>
      </c>
      <c r="U30" s="282"/>
      <c r="V30" s="282"/>
      <c r="AA30" s="74"/>
    </row>
    <row r="31" spans="1:27" s="38" customFormat="1" ht="18" customHeight="1" x14ac:dyDescent="0.4">
      <c r="A31" s="49" t="s">
        <v>53</v>
      </c>
      <c r="B31" s="50" t="s">
        <v>5</v>
      </c>
      <c r="C31" s="276"/>
      <c r="D31" s="277"/>
      <c r="E31" s="41" t="s">
        <v>20</v>
      </c>
      <c r="F31" s="276"/>
      <c r="G31" s="277"/>
      <c r="H31" s="41" t="s">
        <v>20</v>
      </c>
      <c r="I31" s="276"/>
      <c r="J31" s="277"/>
      <c r="K31" s="41" t="s">
        <v>20</v>
      </c>
      <c r="L31" s="280" t="str">
        <f>IF(C31+F31+I31=0,"",C31+F31+I31)</f>
        <v/>
      </c>
      <c r="M31" s="281"/>
      <c r="N31" s="54" t="s">
        <v>91</v>
      </c>
      <c r="O31" s="278">
        <v>10000</v>
      </c>
      <c r="P31" s="278"/>
      <c r="Q31" s="38" t="s">
        <v>91</v>
      </c>
      <c r="R31" s="280" t="str">
        <f>IF(L31="","",IF(L31=0,0,MIN(L31,O31)))</f>
        <v/>
      </c>
      <c r="S31" s="281"/>
      <c r="T31" s="54" t="s">
        <v>91</v>
      </c>
      <c r="U31" s="279"/>
      <c r="V31" s="279"/>
      <c r="AA31" s="74"/>
    </row>
    <row r="32" spans="1:27" s="38" customFormat="1" ht="18" customHeight="1" x14ac:dyDescent="0.4">
      <c r="A32" s="42">
        <v>10</v>
      </c>
      <c r="B32" s="43" t="s">
        <v>5</v>
      </c>
      <c r="C32" s="276"/>
      <c r="D32" s="277"/>
      <c r="E32" s="41" t="s">
        <v>20</v>
      </c>
      <c r="F32" s="276"/>
      <c r="G32" s="277"/>
      <c r="H32" s="41" t="s">
        <v>20</v>
      </c>
      <c r="I32" s="276"/>
      <c r="J32" s="277"/>
      <c r="K32" s="41" t="s">
        <v>20</v>
      </c>
      <c r="L32" s="280" t="str">
        <f t="shared" si="2"/>
        <v/>
      </c>
      <c r="M32" s="281"/>
      <c r="N32" s="41" t="s">
        <v>91</v>
      </c>
      <c r="O32" s="283">
        <v>10000</v>
      </c>
      <c r="P32" s="283"/>
      <c r="Q32" s="46" t="s">
        <v>91</v>
      </c>
      <c r="R32" s="280" t="str">
        <f t="shared" si="3"/>
        <v/>
      </c>
      <c r="S32" s="281"/>
      <c r="T32" s="41" t="s">
        <v>91</v>
      </c>
      <c r="U32" s="282"/>
      <c r="V32" s="282"/>
      <c r="AA32" s="74"/>
    </row>
    <row r="33" spans="1:27" s="38" customFormat="1" ht="18" customHeight="1" x14ac:dyDescent="0.4">
      <c r="A33" s="49">
        <v>11</v>
      </c>
      <c r="B33" s="50" t="s">
        <v>5</v>
      </c>
      <c r="C33" s="276"/>
      <c r="D33" s="277"/>
      <c r="E33" s="41" t="s">
        <v>20</v>
      </c>
      <c r="F33" s="276"/>
      <c r="G33" s="277"/>
      <c r="H33" s="41" t="s">
        <v>20</v>
      </c>
      <c r="I33" s="276"/>
      <c r="J33" s="277"/>
      <c r="K33" s="41" t="s">
        <v>20</v>
      </c>
      <c r="L33" s="280" t="str">
        <f t="shared" si="2"/>
        <v/>
      </c>
      <c r="M33" s="281"/>
      <c r="N33" s="54" t="s">
        <v>91</v>
      </c>
      <c r="O33" s="278">
        <v>10000</v>
      </c>
      <c r="P33" s="278"/>
      <c r="Q33" s="38" t="s">
        <v>91</v>
      </c>
      <c r="R33" s="280" t="str">
        <f t="shared" si="3"/>
        <v/>
      </c>
      <c r="S33" s="281"/>
      <c r="T33" s="54" t="s">
        <v>91</v>
      </c>
      <c r="U33" s="279"/>
      <c r="V33" s="279"/>
      <c r="AA33" s="74"/>
    </row>
    <row r="34" spans="1:27" s="38" customFormat="1" ht="18" customHeight="1" x14ac:dyDescent="0.4">
      <c r="A34" s="42">
        <v>12</v>
      </c>
      <c r="B34" s="43" t="s">
        <v>5</v>
      </c>
      <c r="C34" s="276"/>
      <c r="D34" s="277"/>
      <c r="E34" s="41" t="s">
        <v>20</v>
      </c>
      <c r="F34" s="276"/>
      <c r="G34" s="277"/>
      <c r="H34" s="41" t="s">
        <v>20</v>
      </c>
      <c r="I34" s="276"/>
      <c r="J34" s="277"/>
      <c r="K34" s="41" t="s">
        <v>20</v>
      </c>
      <c r="L34" s="280" t="str">
        <f t="shared" si="2"/>
        <v/>
      </c>
      <c r="M34" s="281"/>
      <c r="N34" s="41" t="s">
        <v>91</v>
      </c>
      <c r="O34" s="283">
        <v>10000</v>
      </c>
      <c r="P34" s="283"/>
      <c r="Q34" s="46" t="s">
        <v>91</v>
      </c>
      <c r="R34" s="280" t="str">
        <f t="shared" si="3"/>
        <v/>
      </c>
      <c r="S34" s="281"/>
      <c r="T34" s="41" t="s">
        <v>91</v>
      </c>
      <c r="U34" s="282"/>
      <c r="V34" s="282"/>
      <c r="AA34" s="74"/>
    </row>
    <row r="35" spans="1:27" ht="18" customHeight="1" x14ac:dyDescent="0.15">
      <c r="A35" s="49" t="s">
        <v>97</v>
      </c>
      <c r="B35" s="50" t="s">
        <v>5</v>
      </c>
      <c r="C35" s="276"/>
      <c r="D35" s="277"/>
      <c r="E35" s="41" t="s">
        <v>20</v>
      </c>
      <c r="F35" s="276"/>
      <c r="G35" s="277"/>
      <c r="H35" s="41" t="s">
        <v>20</v>
      </c>
      <c r="I35" s="276"/>
      <c r="J35" s="277"/>
      <c r="K35" s="41" t="s">
        <v>20</v>
      </c>
      <c r="L35" s="280" t="str">
        <f t="shared" si="2"/>
        <v/>
      </c>
      <c r="M35" s="281"/>
      <c r="N35" s="54" t="s">
        <v>91</v>
      </c>
      <c r="O35" s="278">
        <v>10000</v>
      </c>
      <c r="P35" s="278"/>
      <c r="Q35" s="38" t="s">
        <v>91</v>
      </c>
      <c r="R35" s="280" t="str">
        <f t="shared" si="3"/>
        <v/>
      </c>
      <c r="S35" s="281"/>
      <c r="T35" s="54" t="s">
        <v>91</v>
      </c>
      <c r="U35" s="279"/>
      <c r="V35" s="279"/>
    </row>
    <row r="36" spans="1:27" ht="18" customHeight="1" x14ac:dyDescent="0.15">
      <c r="A36" s="42" t="s">
        <v>98</v>
      </c>
      <c r="B36" s="43" t="s">
        <v>5</v>
      </c>
      <c r="C36" s="276"/>
      <c r="D36" s="277"/>
      <c r="E36" s="41" t="s">
        <v>20</v>
      </c>
      <c r="F36" s="276"/>
      <c r="G36" s="277"/>
      <c r="H36" s="41" t="s">
        <v>20</v>
      </c>
      <c r="I36" s="276"/>
      <c r="J36" s="277"/>
      <c r="K36" s="41" t="s">
        <v>20</v>
      </c>
      <c r="L36" s="280" t="str">
        <f t="shared" si="2"/>
        <v/>
      </c>
      <c r="M36" s="281"/>
      <c r="N36" s="41" t="s">
        <v>91</v>
      </c>
      <c r="O36" s="283">
        <v>10000</v>
      </c>
      <c r="P36" s="283"/>
      <c r="Q36" s="46" t="s">
        <v>91</v>
      </c>
      <c r="R36" s="280" t="str">
        <f t="shared" si="3"/>
        <v/>
      </c>
      <c r="S36" s="281"/>
      <c r="T36" s="41" t="s">
        <v>91</v>
      </c>
      <c r="U36" s="282"/>
      <c r="V36" s="282"/>
    </row>
    <row r="37" spans="1:27" ht="18" customHeight="1" x14ac:dyDescent="0.15">
      <c r="A37" s="49" t="s">
        <v>99</v>
      </c>
      <c r="B37" s="50" t="s">
        <v>5</v>
      </c>
      <c r="C37" s="276"/>
      <c r="D37" s="277"/>
      <c r="E37" s="41" t="s">
        <v>20</v>
      </c>
      <c r="F37" s="276"/>
      <c r="G37" s="277"/>
      <c r="H37" s="41" t="s">
        <v>20</v>
      </c>
      <c r="I37" s="276"/>
      <c r="J37" s="277"/>
      <c r="K37" s="41" t="s">
        <v>20</v>
      </c>
      <c r="L37" s="280" t="str">
        <f t="shared" si="2"/>
        <v/>
      </c>
      <c r="M37" s="281"/>
      <c r="N37" s="54" t="s">
        <v>91</v>
      </c>
      <c r="O37" s="278">
        <v>10000</v>
      </c>
      <c r="P37" s="278"/>
      <c r="Q37" s="38" t="s">
        <v>91</v>
      </c>
      <c r="R37" s="280" t="str">
        <f t="shared" si="3"/>
        <v/>
      </c>
      <c r="S37" s="281"/>
      <c r="T37" s="54" t="s">
        <v>91</v>
      </c>
      <c r="U37" s="279"/>
      <c r="V37" s="279"/>
      <c r="AA37" s="73">
        <f>SUM(L26:M37)</f>
        <v>0</v>
      </c>
    </row>
    <row r="38" spans="1:27" ht="18" customHeight="1" x14ac:dyDescent="0.15">
      <c r="A38" s="284" t="s">
        <v>102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6"/>
      <c r="R38" s="280" t="str">
        <f>IF(SUM(R26:S37)=0,"",SUM(R26:S37))</f>
        <v/>
      </c>
      <c r="S38" s="281"/>
      <c r="T38" s="41" t="s">
        <v>91</v>
      </c>
      <c r="U38" s="287"/>
      <c r="V38" s="287"/>
      <c r="AA38" s="73" t="str">
        <f>R38</f>
        <v/>
      </c>
    </row>
  </sheetData>
  <mergeCells count="193">
    <mergeCell ref="C3:D3"/>
    <mergeCell ref="E3:F3"/>
    <mergeCell ref="G3:H3"/>
    <mergeCell ref="I3:V3"/>
    <mergeCell ref="A7:C7"/>
    <mergeCell ref="D7:F7"/>
    <mergeCell ref="G7:I7"/>
    <mergeCell ref="J7:L7"/>
    <mergeCell ref="M7:O7"/>
    <mergeCell ref="P7:V7"/>
    <mergeCell ref="C21:D21"/>
    <mergeCell ref="C22:D22"/>
    <mergeCell ref="A8:B8"/>
    <mergeCell ref="D8:E8"/>
    <mergeCell ref="C15:D15"/>
    <mergeCell ref="C16:D16"/>
    <mergeCell ref="C17:D17"/>
    <mergeCell ref="C18:D18"/>
    <mergeCell ref="C19:D19"/>
    <mergeCell ref="A10:B10"/>
    <mergeCell ref="C11:D11"/>
    <mergeCell ref="C12:D12"/>
    <mergeCell ref="C13:D13"/>
    <mergeCell ref="C14:D14"/>
    <mergeCell ref="G8:H8"/>
    <mergeCell ref="J8:K8"/>
    <mergeCell ref="M8:N8"/>
    <mergeCell ref="P8:V8"/>
    <mergeCell ref="C10:E10"/>
    <mergeCell ref="F10:H10"/>
    <mergeCell ref="O10:Q10"/>
    <mergeCell ref="R10:V10"/>
    <mergeCell ref="C20:D20"/>
    <mergeCell ref="I10:K10"/>
    <mergeCell ref="I11:J11"/>
    <mergeCell ref="I12:J12"/>
    <mergeCell ref="L10:N10"/>
    <mergeCell ref="L11:M11"/>
    <mergeCell ref="L12:M12"/>
    <mergeCell ref="I18:J18"/>
    <mergeCell ref="I19:J19"/>
    <mergeCell ref="I20:J20"/>
    <mergeCell ref="F21:G21"/>
    <mergeCell ref="F22:G22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I21:J21"/>
    <mergeCell ref="I22:J22"/>
    <mergeCell ref="I13:J13"/>
    <mergeCell ref="I14:J14"/>
    <mergeCell ref="I15:J15"/>
    <mergeCell ref="I16:J16"/>
    <mergeCell ref="I17:J17"/>
    <mergeCell ref="L18:M18"/>
    <mergeCell ref="L19:M19"/>
    <mergeCell ref="L20:M20"/>
    <mergeCell ref="L21:M21"/>
    <mergeCell ref="L22:M22"/>
    <mergeCell ref="L13:M13"/>
    <mergeCell ref="L14:M14"/>
    <mergeCell ref="L15:M15"/>
    <mergeCell ref="L16:M16"/>
    <mergeCell ref="L17:M17"/>
    <mergeCell ref="R21:V21"/>
    <mergeCell ref="R22:V22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R16:V16"/>
    <mergeCell ref="R17:V17"/>
    <mergeCell ref="R18:V18"/>
    <mergeCell ref="R19:V19"/>
    <mergeCell ref="R20:V20"/>
    <mergeCell ref="R11:V11"/>
    <mergeCell ref="R12:V12"/>
    <mergeCell ref="R13:V13"/>
    <mergeCell ref="R14:V14"/>
    <mergeCell ref="R15:V15"/>
    <mergeCell ref="F31:G31"/>
    <mergeCell ref="F32:G32"/>
    <mergeCell ref="F33:G33"/>
    <mergeCell ref="F34:G34"/>
    <mergeCell ref="O23:P23"/>
    <mergeCell ref="R23:V23"/>
    <mergeCell ref="A23:N23"/>
    <mergeCell ref="A25:B25"/>
    <mergeCell ref="C25:E25"/>
    <mergeCell ref="F25:H25"/>
    <mergeCell ref="I25:K25"/>
    <mergeCell ref="O25:Q25"/>
    <mergeCell ref="U25:V25"/>
    <mergeCell ref="L25:N25"/>
    <mergeCell ref="R25:T25"/>
    <mergeCell ref="C26:D26"/>
    <mergeCell ref="C27:D27"/>
    <mergeCell ref="C28:D28"/>
    <mergeCell ref="C29:D29"/>
    <mergeCell ref="C30:D30"/>
    <mergeCell ref="F26:G26"/>
    <mergeCell ref="F27:G27"/>
    <mergeCell ref="F28:G28"/>
    <mergeCell ref="F29:G29"/>
    <mergeCell ref="F30:G30"/>
    <mergeCell ref="I26:J26"/>
    <mergeCell ref="I27:J27"/>
    <mergeCell ref="I28:J28"/>
    <mergeCell ref="I29:J29"/>
    <mergeCell ref="I30:J30"/>
    <mergeCell ref="O26:P26"/>
    <mergeCell ref="O27:P27"/>
    <mergeCell ref="O28:P28"/>
    <mergeCell ref="O29:P29"/>
    <mergeCell ref="O30:P30"/>
    <mergeCell ref="L26:M26"/>
    <mergeCell ref="L27:M27"/>
    <mergeCell ref="L28:M28"/>
    <mergeCell ref="L29:M29"/>
    <mergeCell ref="L30:M30"/>
    <mergeCell ref="U26:V26"/>
    <mergeCell ref="U27:V27"/>
    <mergeCell ref="U28:V28"/>
    <mergeCell ref="U29:V29"/>
    <mergeCell ref="U30:V30"/>
    <mergeCell ref="R26:S26"/>
    <mergeCell ref="R27:S27"/>
    <mergeCell ref="R28:S28"/>
    <mergeCell ref="R29:S29"/>
    <mergeCell ref="R30:S30"/>
    <mergeCell ref="A38:Q38"/>
    <mergeCell ref="R38:S38"/>
    <mergeCell ref="U38:V38"/>
    <mergeCell ref="U31:V31"/>
    <mergeCell ref="U32:V32"/>
    <mergeCell ref="U33:V33"/>
    <mergeCell ref="U34:V34"/>
    <mergeCell ref="U35:V35"/>
    <mergeCell ref="O35:P35"/>
    <mergeCell ref="I35:J35"/>
    <mergeCell ref="I36:J36"/>
    <mergeCell ref="I37:J37"/>
    <mergeCell ref="L34:M34"/>
    <mergeCell ref="L35:M35"/>
    <mergeCell ref="L36:M36"/>
    <mergeCell ref="L37:M37"/>
    <mergeCell ref="I31:J31"/>
    <mergeCell ref="I32:J32"/>
    <mergeCell ref="I33:J33"/>
    <mergeCell ref="L33:M33"/>
    <mergeCell ref="R31:S31"/>
    <mergeCell ref="R32:S32"/>
    <mergeCell ref="R33:S33"/>
    <mergeCell ref="O36:P36"/>
    <mergeCell ref="I34:J34"/>
    <mergeCell ref="C36:D36"/>
    <mergeCell ref="C37:D37"/>
    <mergeCell ref="O37:P37"/>
    <mergeCell ref="O31:P31"/>
    <mergeCell ref="U37:V37"/>
    <mergeCell ref="R34:S34"/>
    <mergeCell ref="R35:S35"/>
    <mergeCell ref="R36:S36"/>
    <mergeCell ref="R37:S37"/>
    <mergeCell ref="U36:V36"/>
    <mergeCell ref="F35:G35"/>
    <mergeCell ref="F36:G36"/>
    <mergeCell ref="O32:P32"/>
    <mergeCell ref="O33:P33"/>
    <mergeCell ref="O34:P34"/>
    <mergeCell ref="L31:M31"/>
    <mergeCell ref="L32:M32"/>
    <mergeCell ref="F37:G37"/>
    <mergeCell ref="C31:D31"/>
    <mergeCell ref="C32:D32"/>
    <mergeCell ref="C33:D33"/>
    <mergeCell ref="C34:D34"/>
    <mergeCell ref="C35:D35"/>
  </mergeCells>
  <phoneticPr fontId="2"/>
  <printOptions horizontalCentered="1" verticalCentered="1"/>
  <pageMargins left="0.25" right="0.25" top="0.75" bottom="0.75" header="0.3" footer="0.3"/>
  <pageSetup paperSize="9" scale="95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5"/>
  <sheetViews>
    <sheetView showGridLines="0" zoomScale="90" zoomScaleNormal="90" zoomScaleSheetLayoutView="90" workbookViewId="0">
      <selection activeCell="M13" sqref="M13"/>
    </sheetView>
  </sheetViews>
  <sheetFormatPr defaultColWidth="3.5" defaultRowHeight="18" customHeight="1" x14ac:dyDescent="0.15"/>
  <cols>
    <col min="1" max="1" width="3.5" style="33" customWidth="1"/>
    <col min="2" max="2" width="3.5" style="33"/>
    <col min="3" max="4" width="2.625" style="33" customWidth="1"/>
    <col min="5" max="7" width="3.5" style="33"/>
    <col min="8" max="8" width="3.5" style="33" customWidth="1"/>
    <col min="9" max="9" width="3.5" style="33"/>
    <col min="10" max="10" width="3.5" style="33" customWidth="1"/>
    <col min="11" max="14" width="3.5" style="33"/>
    <col min="15" max="16" width="4.625" style="33" customWidth="1"/>
    <col min="17" max="21" width="3.5" style="33"/>
    <col min="22" max="22" width="3.5" style="33" customWidth="1"/>
    <col min="23" max="23" width="3.5" style="33"/>
    <col min="24" max="24" width="3.5" style="33" customWidth="1"/>
    <col min="25" max="25" width="8.5" style="33" hidden="1" customWidth="1"/>
    <col min="26" max="16384" width="3.5" style="33"/>
  </cols>
  <sheetData>
    <row r="1" spans="1:24" s="37" customFormat="1" ht="14.25" customHeight="1" x14ac:dyDescent="0.15">
      <c r="A1" s="35"/>
    </row>
    <row r="2" spans="1:24" s="37" customFormat="1" ht="6" customHeight="1" x14ac:dyDescent="0.15">
      <c r="A2" s="35"/>
    </row>
    <row r="3" spans="1:24" s="37" customFormat="1" ht="18" customHeight="1" x14ac:dyDescent="0.15">
      <c r="C3" s="186"/>
      <c r="D3" s="186"/>
      <c r="E3" s="187"/>
      <c r="F3" s="187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X3" s="29"/>
    </row>
    <row r="4" spans="1:24" ht="6" customHeight="1" x14ac:dyDescent="0.15"/>
    <row r="5" spans="1:24" s="38" customFormat="1" ht="18" customHeight="1" x14ac:dyDescent="0.15">
      <c r="A5" s="33" t="s">
        <v>120</v>
      </c>
    </row>
    <row r="6" spans="1:24" s="40" customFormat="1" ht="60" customHeight="1" x14ac:dyDescent="0.15">
      <c r="A6" s="313" t="s">
        <v>109</v>
      </c>
      <c r="B6" s="319"/>
      <c r="C6" s="313" t="s">
        <v>121</v>
      </c>
      <c r="D6" s="314"/>
      <c r="E6" s="315"/>
      <c r="F6" s="314" t="s">
        <v>265</v>
      </c>
      <c r="G6" s="314"/>
      <c r="H6" s="314"/>
      <c r="I6" s="313" t="s">
        <v>122</v>
      </c>
      <c r="J6" s="318"/>
      <c r="K6" s="319"/>
      <c r="L6" s="314" t="s">
        <v>123</v>
      </c>
      <c r="M6" s="314"/>
      <c r="N6" s="314"/>
      <c r="O6" s="313" t="s">
        <v>124</v>
      </c>
      <c r="P6" s="314"/>
      <c r="Q6" s="315"/>
      <c r="R6" s="294" t="s">
        <v>92</v>
      </c>
      <c r="S6" s="285"/>
      <c r="T6" s="285"/>
      <c r="U6" s="285"/>
      <c r="V6" s="286"/>
    </row>
    <row r="7" spans="1:24" s="38" customFormat="1" ht="18" customHeight="1" x14ac:dyDescent="0.4">
      <c r="A7" s="44" t="s">
        <v>95</v>
      </c>
      <c r="B7" s="45" t="s">
        <v>6</v>
      </c>
      <c r="C7" s="316">
        <f>'添付書類(1)事業計画書'!E11</f>
        <v>0</v>
      </c>
      <c r="D7" s="317"/>
      <c r="E7" s="50" t="s">
        <v>4</v>
      </c>
      <c r="F7" s="280">
        <v>2000</v>
      </c>
      <c r="G7" s="281"/>
      <c r="H7" s="41" t="s">
        <v>20</v>
      </c>
      <c r="I7" s="280" t="str">
        <f>IF(C7*F7=0,"",(C7*F7))</f>
        <v/>
      </c>
      <c r="J7" s="281"/>
      <c r="K7" s="41" t="s">
        <v>20</v>
      </c>
      <c r="L7" s="326">
        <v>10000</v>
      </c>
      <c r="M7" s="307"/>
      <c r="N7" s="41" t="s">
        <v>20</v>
      </c>
      <c r="O7" s="280" t="str">
        <f>IF(C7=0,"",IF(C7=0,0,MIN(I7,L7)))</f>
        <v/>
      </c>
      <c r="P7" s="281"/>
      <c r="Q7" s="41" t="s">
        <v>20</v>
      </c>
      <c r="R7" s="298"/>
      <c r="S7" s="299"/>
      <c r="T7" s="299"/>
      <c r="U7" s="299"/>
      <c r="V7" s="300"/>
    </row>
    <row r="8" spans="1:24" s="38" customFormat="1" ht="18" customHeight="1" x14ac:dyDescent="0.4">
      <c r="A8" s="51" t="s">
        <v>96</v>
      </c>
      <c r="B8" s="43" t="s">
        <v>6</v>
      </c>
      <c r="C8" s="320">
        <f>'添付書類(1)事業計画書'!E12</f>
        <v>0</v>
      </c>
      <c r="D8" s="321"/>
      <c r="E8" s="43" t="s">
        <v>4</v>
      </c>
      <c r="F8" s="280">
        <v>2000</v>
      </c>
      <c r="G8" s="281"/>
      <c r="H8" s="41" t="s">
        <v>20</v>
      </c>
      <c r="I8" s="280" t="str">
        <f t="shared" ref="I8:I18" si="0">IF(C8*F8=0,"",(C8*F8))</f>
        <v/>
      </c>
      <c r="J8" s="281"/>
      <c r="K8" s="41" t="s">
        <v>20</v>
      </c>
      <c r="L8" s="326">
        <v>10000</v>
      </c>
      <c r="M8" s="307"/>
      <c r="N8" s="41" t="s">
        <v>20</v>
      </c>
      <c r="O8" s="280" t="str">
        <f t="shared" ref="O8:O18" si="1">IF(C8=0,"",IF(C8=0,0,MIN(I8,L8)))</f>
        <v/>
      </c>
      <c r="P8" s="281"/>
      <c r="Q8" s="41" t="s">
        <v>20</v>
      </c>
      <c r="R8" s="295"/>
      <c r="S8" s="296"/>
      <c r="T8" s="296"/>
      <c r="U8" s="296"/>
      <c r="V8" s="297"/>
    </row>
    <row r="9" spans="1:24" s="38" customFormat="1" ht="18" customHeight="1" x14ac:dyDescent="0.4">
      <c r="A9" s="52" t="s">
        <v>50</v>
      </c>
      <c r="B9" s="50" t="s">
        <v>5</v>
      </c>
      <c r="C9" s="316">
        <f>'添付書類(1)事業計画書'!E13</f>
        <v>0</v>
      </c>
      <c r="D9" s="317"/>
      <c r="E9" s="50" t="s">
        <v>4</v>
      </c>
      <c r="F9" s="280">
        <v>2000</v>
      </c>
      <c r="G9" s="281"/>
      <c r="H9" s="41" t="s">
        <v>20</v>
      </c>
      <c r="I9" s="280" t="str">
        <f t="shared" si="0"/>
        <v/>
      </c>
      <c r="J9" s="281"/>
      <c r="K9" s="41" t="s">
        <v>20</v>
      </c>
      <c r="L9" s="326">
        <v>10000</v>
      </c>
      <c r="M9" s="307"/>
      <c r="N9" s="41" t="s">
        <v>20</v>
      </c>
      <c r="O9" s="280" t="str">
        <f t="shared" si="1"/>
        <v/>
      </c>
      <c r="P9" s="281"/>
      <c r="Q9" s="41" t="s">
        <v>20</v>
      </c>
      <c r="R9" s="298"/>
      <c r="S9" s="299"/>
      <c r="T9" s="299"/>
      <c r="U9" s="299"/>
      <c r="V9" s="300"/>
    </row>
    <row r="10" spans="1:24" s="38" customFormat="1" ht="18" customHeight="1" x14ac:dyDescent="0.4">
      <c r="A10" s="51" t="s">
        <v>51</v>
      </c>
      <c r="B10" s="43" t="s">
        <v>5</v>
      </c>
      <c r="C10" s="320">
        <f>'添付書類(1)事業計画書'!E14</f>
        <v>0</v>
      </c>
      <c r="D10" s="321"/>
      <c r="E10" s="43" t="s">
        <v>3</v>
      </c>
      <c r="F10" s="280">
        <v>2000</v>
      </c>
      <c r="G10" s="281"/>
      <c r="H10" s="41" t="s">
        <v>20</v>
      </c>
      <c r="I10" s="280" t="str">
        <f t="shared" si="0"/>
        <v/>
      </c>
      <c r="J10" s="281"/>
      <c r="K10" s="41" t="s">
        <v>20</v>
      </c>
      <c r="L10" s="326">
        <v>10000</v>
      </c>
      <c r="M10" s="307"/>
      <c r="N10" s="41" t="s">
        <v>20</v>
      </c>
      <c r="O10" s="280" t="str">
        <f t="shared" si="1"/>
        <v/>
      </c>
      <c r="P10" s="281"/>
      <c r="Q10" s="41" t="s">
        <v>20</v>
      </c>
      <c r="R10" s="295"/>
      <c r="S10" s="296"/>
      <c r="T10" s="296"/>
      <c r="U10" s="296"/>
      <c r="V10" s="297"/>
    </row>
    <row r="11" spans="1:24" s="38" customFormat="1" ht="18" customHeight="1" x14ac:dyDescent="0.4">
      <c r="A11" s="51" t="s">
        <v>52</v>
      </c>
      <c r="B11" s="43" t="s">
        <v>5</v>
      </c>
      <c r="C11" s="320">
        <f>'添付書類(1)事業計画書'!E15</f>
        <v>0</v>
      </c>
      <c r="D11" s="321"/>
      <c r="E11" s="43" t="s">
        <v>3</v>
      </c>
      <c r="F11" s="280">
        <v>2000</v>
      </c>
      <c r="G11" s="281"/>
      <c r="H11" s="41" t="s">
        <v>20</v>
      </c>
      <c r="I11" s="280" t="str">
        <f t="shared" si="0"/>
        <v/>
      </c>
      <c r="J11" s="281"/>
      <c r="K11" s="41" t="s">
        <v>20</v>
      </c>
      <c r="L11" s="326">
        <v>10000</v>
      </c>
      <c r="M11" s="307"/>
      <c r="N11" s="41" t="s">
        <v>20</v>
      </c>
      <c r="O11" s="280" t="str">
        <f t="shared" si="1"/>
        <v/>
      </c>
      <c r="P11" s="281"/>
      <c r="Q11" s="41" t="s">
        <v>20</v>
      </c>
      <c r="R11" s="295"/>
      <c r="S11" s="296"/>
      <c r="T11" s="296"/>
      <c r="U11" s="296"/>
      <c r="V11" s="297"/>
    </row>
    <row r="12" spans="1:24" s="38" customFormat="1" ht="18" customHeight="1" x14ac:dyDescent="0.4">
      <c r="A12" s="52" t="s">
        <v>53</v>
      </c>
      <c r="B12" s="50" t="s">
        <v>5</v>
      </c>
      <c r="C12" s="316">
        <f>'添付書類(1)事業計画書'!E16</f>
        <v>0</v>
      </c>
      <c r="D12" s="317"/>
      <c r="E12" s="50" t="s">
        <v>3</v>
      </c>
      <c r="F12" s="280">
        <v>2000</v>
      </c>
      <c r="G12" s="281"/>
      <c r="H12" s="41" t="s">
        <v>20</v>
      </c>
      <c r="I12" s="280" t="str">
        <f t="shared" si="0"/>
        <v/>
      </c>
      <c r="J12" s="281"/>
      <c r="K12" s="41" t="s">
        <v>20</v>
      </c>
      <c r="L12" s="326">
        <v>10000</v>
      </c>
      <c r="M12" s="307"/>
      <c r="N12" s="41" t="s">
        <v>20</v>
      </c>
      <c r="O12" s="280" t="str">
        <f t="shared" si="1"/>
        <v/>
      </c>
      <c r="P12" s="281"/>
      <c r="Q12" s="41" t="s">
        <v>20</v>
      </c>
      <c r="R12" s="298"/>
      <c r="S12" s="299"/>
      <c r="T12" s="299"/>
      <c r="U12" s="299"/>
      <c r="V12" s="300"/>
    </row>
    <row r="13" spans="1:24" s="38" customFormat="1" ht="18" customHeight="1" x14ac:dyDescent="0.4">
      <c r="A13" s="51">
        <v>10</v>
      </c>
      <c r="B13" s="43" t="s">
        <v>5</v>
      </c>
      <c r="C13" s="320">
        <f>'添付書類(1)事業計画書'!E17</f>
        <v>0</v>
      </c>
      <c r="D13" s="321"/>
      <c r="E13" s="43" t="s">
        <v>3</v>
      </c>
      <c r="F13" s="280">
        <v>2000</v>
      </c>
      <c r="G13" s="281"/>
      <c r="H13" s="41" t="s">
        <v>20</v>
      </c>
      <c r="I13" s="280" t="str">
        <f>IF(C13*F13=0,"",(C13*F13))</f>
        <v/>
      </c>
      <c r="J13" s="281"/>
      <c r="K13" s="41" t="s">
        <v>20</v>
      </c>
      <c r="L13" s="326">
        <v>10000</v>
      </c>
      <c r="M13" s="307"/>
      <c r="N13" s="41" t="s">
        <v>20</v>
      </c>
      <c r="O13" s="280" t="str">
        <f t="shared" si="1"/>
        <v/>
      </c>
      <c r="P13" s="281"/>
      <c r="Q13" s="41" t="s">
        <v>20</v>
      </c>
      <c r="R13" s="295"/>
      <c r="S13" s="296"/>
      <c r="T13" s="296"/>
      <c r="U13" s="296"/>
      <c r="V13" s="297"/>
    </row>
    <row r="14" spans="1:24" s="38" customFormat="1" ht="18" customHeight="1" x14ac:dyDescent="0.4">
      <c r="A14" s="52">
        <v>11</v>
      </c>
      <c r="B14" s="50" t="s">
        <v>5</v>
      </c>
      <c r="C14" s="316">
        <f>'添付書類(1)事業計画書'!E18</f>
        <v>0</v>
      </c>
      <c r="D14" s="317"/>
      <c r="E14" s="50" t="s">
        <v>3</v>
      </c>
      <c r="F14" s="280">
        <v>2000</v>
      </c>
      <c r="G14" s="281"/>
      <c r="H14" s="41" t="s">
        <v>20</v>
      </c>
      <c r="I14" s="280" t="str">
        <f t="shared" si="0"/>
        <v/>
      </c>
      <c r="J14" s="281"/>
      <c r="K14" s="41" t="s">
        <v>20</v>
      </c>
      <c r="L14" s="326">
        <v>10000</v>
      </c>
      <c r="M14" s="307"/>
      <c r="N14" s="41" t="s">
        <v>20</v>
      </c>
      <c r="O14" s="280" t="str">
        <f t="shared" si="1"/>
        <v/>
      </c>
      <c r="P14" s="281"/>
      <c r="Q14" s="41" t="s">
        <v>20</v>
      </c>
      <c r="R14" s="298"/>
      <c r="S14" s="299"/>
      <c r="T14" s="299"/>
      <c r="U14" s="299"/>
      <c r="V14" s="300"/>
    </row>
    <row r="15" spans="1:24" s="38" customFormat="1" ht="18" customHeight="1" x14ac:dyDescent="0.4">
      <c r="A15" s="51">
        <v>12</v>
      </c>
      <c r="B15" s="43" t="s">
        <v>5</v>
      </c>
      <c r="C15" s="320">
        <f>'添付書類(1)事業計画書'!E19</f>
        <v>0</v>
      </c>
      <c r="D15" s="321"/>
      <c r="E15" s="43" t="s">
        <v>3</v>
      </c>
      <c r="F15" s="280">
        <v>2000</v>
      </c>
      <c r="G15" s="281"/>
      <c r="H15" s="41" t="s">
        <v>20</v>
      </c>
      <c r="I15" s="280" t="str">
        <f t="shared" si="0"/>
        <v/>
      </c>
      <c r="J15" s="281"/>
      <c r="K15" s="41" t="s">
        <v>20</v>
      </c>
      <c r="L15" s="326">
        <v>10000</v>
      </c>
      <c r="M15" s="307"/>
      <c r="N15" s="41" t="s">
        <v>20</v>
      </c>
      <c r="O15" s="280" t="str">
        <f t="shared" si="1"/>
        <v/>
      </c>
      <c r="P15" s="281"/>
      <c r="Q15" s="41" t="s">
        <v>20</v>
      </c>
      <c r="R15" s="295"/>
      <c r="S15" s="296"/>
      <c r="T15" s="296"/>
      <c r="U15" s="296"/>
      <c r="V15" s="297"/>
    </row>
    <row r="16" spans="1:24" s="38" customFormat="1" ht="18" customHeight="1" x14ac:dyDescent="0.4">
      <c r="A16" s="52" t="s">
        <v>97</v>
      </c>
      <c r="B16" s="50" t="s">
        <v>5</v>
      </c>
      <c r="C16" s="316">
        <f>'添付書類(1)事業計画書'!E20</f>
        <v>0</v>
      </c>
      <c r="D16" s="317"/>
      <c r="E16" s="50" t="s">
        <v>3</v>
      </c>
      <c r="F16" s="280">
        <v>2000</v>
      </c>
      <c r="G16" s="281"/>
      <c r="H16" s="41" t="s">
        <v>20</v>
      </c>
      <c r="I16" s="280" t="str">
        <f t="shared" si="0"/>
        <v/>
      </c>
      <c r="J16" s="281"/>
      <c r="K16" s="41" t="s">
        <v>20</v>
      </c>
      <c r="L16" s="326">
        <v>10000</v>
      </c>
      <c r="M16" s="307"/>
      <c r="N16" s="41" t="s">
        <v>20</v>
      </c>
      <c r="O16" s="280" t="str">
        <f t="shared" si="1"/>
        <v/>
      </c>
      <c r="P16" s="281"/>
      <c r="Q16" s="41" t="s">
        <v>20</v>
      </c>
      <c r="R16" s="298"/>
      <c r="S16" s="299"/>
      <c r="T16" s="299"/>
      <c r="U16" s="299"/>
      <c r="V16" s="300"/>
    </row>
    <row r="17" spans="1:25" s="38" customFormat="1" ht="18" customHeight="1" x14ac:dyDescent="0.4">
      <c r="A17" s="51" t="s">
        <v>98</v>
      </c>
      <c r="B17" s="43" t="s">
        <v>5</v>
      </c>
      <c r="C17" s="320">
        <f>'添付書類(1)事業計画書'!E21</f>
        <v>0</v>
      </c>
      <c r="D17" s="321"/>
      <c r="E17" s="43" t="s">
        <v>3</v>
      </c>
      <c r="F17" s="280">
        <v>2000</v>
      </c>
      <c r="G17" s="281"/>
      <c r="H17" s="41" t="s">
        <v>20</v>
      </c>
      <c r="I17" s="280" t="str">
        <f t="shared" si="0"/>
        <v/>
      </c>
      <c r="J17" s="281"/>
      <c r="K17" s="41" t="s">
        <v>20</v>
      </c>
      <c r="L17" s="326">
        <v>10000</v>
      </c>
      <c r="M17" s="307"/>
      <c r="N17" s="41" t="s">
        <v>20</v>
      </c>
      <c r="O17" s="280" t="str">
        <f t="shared" si="1"/>
        <v/>
      </c>
      <c r="P17" s="281"/>
      <c r="Q17" s="41" t="s">
        <v>20</v>
      </c>
      <c r="R17" s="295"/>
      <c r="S17" s="296"/>
      <c r="T17" s="296"/>
      <c r="U17" s="296"/>
      <c r="V17" s="297"/>
    </row>
    <row r="18" spans="1:25" s="38" customFormat="1" ht="18" customHeight="1" x14ac:dyDescent="0.4">
      <c r="A18" s="53" t="s">
        <v>99</v>
      </c>
      <c r="B18" s="48" t="s">
        <v>5</v>
      </c>
      <c r="C18" s="322">
        <f>'添付書類(1)事業計画書'!E22</f>
        <v>0</v>
      </c>
      <c r="D18" s="323"/>
      <c r="E18" s="48" t="s">
        <v>3</v>
      </c>
      <c r="F18" s="280">
        <v>2000</v>
      </c>
      <c r="G18" s="281"/>
      <c r="H18" s="41" t="s">
        <v>20</v>
      </c>
      <c r="I18" s="280" t="str">
        <f t="shared" si="0"/>
        <v/>
      </c>
      <c r="J18" s="281"/>
      <c r="K18" s="41" t="s">
        <v>20</v>
      </c>
      <c r="L18" s="326">
        <v>10000</v>
      </c>
      <c r="M18" s="307"/>
      <c r="N18" s="41" t="s">
        <v>20</v>
      </c>
      <c r="O18" s="280" t="str">
        <f t="shared" si="1"/>
        <v/>
      </c>
      <c r="P18" s="281"/>
      <c r="Q18" s="41" t="s">
        <v>20</v>
      </c>
      <c r="R18" s="298"/>
      <c r="S18" s="299"/>
      <c r="T18" s="299"/>
      <c r="U18" s="299"/>
      <c r="V18" s="300"/>
      <c r="Y18" s="63">
        <f>SUM(I7:J18)</f>
        <v>0</v>
      </c>
    </row>
    <row r="19" spans="1:25" s="38" customFormat="1" ht="18" customHeight="1" x14ac:dyDescent="0.4">
      <c r="A19" s="284" t="s">
        <v>102</v>
      </c>
      <c r="B19" s="285"/>
      <c r="C19" s="285"/>
      <c r="D19" s="285"/>
      <c r="E19" s="285"/>
      <c r="F19" s="285"/>
      <c r="G19" s="285"/>
      <c r="H19" s="285"/>
      <c r="I19" s="285"/>
      <c r="J19" s="285"/>
      <c r="K19" s="285"/>
      <c r="L19" s="285"/>
      <c r="M19" s="285"/>
      <c r="N19" s="286"/>
      <c r="O19" s="280" t="str">
        <f>IF(SUM(O7:P18)=0,"",SUM(O7:P18))</f>
        <v/>
      </c>
      <c r="P19" s="281"/>
      <c r="Q19" s="41" t="s">
        <v>20</v>
      </c>
      <c r="R19" s="288"/>
      <c r="S19" s="289"/>
      <c r="T19" s="289"/>
      <c r="U19" s="289"/>
      <c r="V19" s="290"/>
      <c r="Y19" s="63" t="str">
        <f>O19</f>
        <v/>
      </c>
    </row>
    <row r="20" spans="1:25" s="38" customFormat="1" ht="18" customHeight="1" x14ac:dyDescent="0.4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59"/>
      <c r="P20" s="59"/>
      <c r="R20" s="61"/>
      <c r="S20" s="61"/>
      <c r="T20" s="61"/>
      <c r="U20" s="61"/>
      <c r="V20" s="61"/>
    </row>
    <row r="21" spans="1:25" s="38" customFormat="1" ht="18" customHeight="1" x14ac:dyDescent="0.15">
      <c r="A21" s="33" t="s">
        <v>256</v>
      </c>
    </row>
    <row r="22" spans="1:25" s="40" customFormat="1" ht="60" customHeight="1" x14ac:dyDescent="0.4">
      <c r="A22" s="284" t="s">
        <v>129</v>
      </c>
      <c r="B22" s="285"/>
      <c r="C22" s="285"/>
      <c r="D22" s="285"/>
      <c r="E22" s="285"/>
      <c r="F22" s="285"/>
      <c r="G22" s="285"/>
      <c r="H22" s="286"/>
      <c r="I22" s="292" t="s">
        <v>128</v>
      </c>
      <c r="J22" s="293"/>
      <c r="K22" s="294"/>
      <c r="L22" s="293" t="s">
        <v>127</v>
      </c>
      <c r="M22" s="293"/>
      <c r="N22" s="293"/>
      <c r="O22" s="292" t="s">
        <v>126</v>
      </c>
      <c r="P22" s="293"/>
      <c r="Q22" s="294"/>
      <c r="R22" s="294" t="s">
        <v>92</v>
      </c>
      <c r="S22" s="337"/>
      <c r="T22" s="337"/>
      <c r="U22" s="337"/>
      <c r="V22" s="292"/>
    </row>
    <row r="23" spans="1:25" s="38" customFormat="1" ht="18" customHeight="1" x14ac:dyDescent="0.4">
      <c r="A23" s="330"/>
      <c r="B23" s="331"/>
      <c r="C23" s="331"/>
      <c r="D23" s="331"/>
      <c r="E23" s="331"/>
      <c r="F23" s="331"/>
      <c r="G23" s="331"/>
      <c r="H23" s="332"/>
      <c r="I23" s="277"/>
      <c r="J23" s="277"/>
      <c r="K23" s="46" t="s">
        <v>20</v>
      </c>
      <c r="L23" s="276"/>
      <c r="M23" s="277"/>
      <c r="N23" s="333"/>
      <c r="O23" s="283" t="str">
        <f>IF(A23="","",I23*L23)</f>
        <v/>
      </c>
      <c r="P23" s="283"/>
      <c r="Q23" s="46" t="s">
        <v>20</v>
      </c>
      <c r="R23" s="327"/>
      <c r="S23" s="328"/>
      <c r="T23" s="328"/>
      <c r="U23" s="328"/>
      <c r="V23" s="329"/>
    </row>
    <row r="24" spans="1:25" s="38" customFormat="1" ht="18" customHeight="1" x14ac:dyDescent="0.4">
      <c r="A24" s="330"/>
      <c r="B24" s="331"/>
      <c r="C24" s="331"/>
      <c r="D24" s="331"/>
      <c r="E24" s="331"/>
      <c r="F24" s="331"/>
      <c r="G24" s="331"/>
      <c r="H24" s="332"/>
      <c r="I24" s="276"/>
      <c r="J24" s="277"/>
      <c r="K24" s="38" t="s">
        <v>20</v>
      </c>
      <c r="L24" s="276"/>
      <c r="M24" s="277"/>
      <c r="N24" s="333"/>
      <c r="O24" s="283" t="str">
        <f t="shared" ref="O24:O32" si="2">IF(A24="","",I24*L24)</f>
        <v/>
      </c>
      <c r="P24" s="283"/>
      <c r="Q24" s="38" t="s">
        <v>20</v>
      </c>
      <c r="R24" s="327"/>
      <c r="S24" s="328"/>
      <c r="T24" s="328"/>
      <c r="U24" s="328"/>
      <c r="V24" s="329"/>
    </row>
    <row r="25" spans="1:25" s="38" customFormat="1" ht="18" customHeight="1" x14ac:dyDescent="0.4">
      <c r="A25" s="330"/>
      <c r="B25" s="331"/>
      <c r="C25" s="331"/>
      <c r="D25" s="331"/>
      <c r="E25" s="331"/>
      <c r="F25" s="331"/>
      <c r="G25" s="331"/>
      <c r="H25" s="332"/>
      <c r="I25" s="276"/>
      <c r="J25" s="277"/>
      <c r="K25" s="46" t="s">
        <v>20</v>
      </c>
      <c r="L25" s="276"/>
      <c r="M25" s="277"/>
      <c r="N25" s="333"/>
      <c r="O25" s="283" t="str">
        <f t="shared" si="2"/>
        <v/>
      </c>
      <c r="P25" s="283"/>
      <c r="Q25" s="46" t="s">
        <v>20</v>
      </c>
      <c r="R25" s="327"/>
      <c r="S25" s="328"/>
      <c r="T25" s="328"/>
      <c r="U25" s="328"/>
      <c r="V25" s="329"/>
    </row>
    <row r="26" spans="1:25" s="38" customFormat="1" ht="18" customHeight="1" x14ac:dyDescent="0.4">
      <c r="A26" s="330"/>
      <c r="B26" s="331"/>
      <c r="C26" s="331"/>
      <c r="D26" s="331"/>
      <c r="E26" s="331"/>
      <c r="F26" s="331"/>
      <c r="G26" s="331"/>
      <c r="H26" s="332"/>
      <c r="I26" s="276"/>
      <c r="J26" s="277"/>
      <c r="K26" s="38" t="s">
        <v>20</v>
      </c>
      <c r="L26" s="276"/>
      <c r="M26" s="277"/>
      <c r="N26" s="333"/>
      <c r="O26" s="283" t="str">
        <f t="shared" si="2"/>
        <v/>
      </c>
      <c r="P26" s="283"/>
      <c r="Q26" s="38" t="s">
        <v>20</v>
      </c>
      <c r="R26" s="327"/>
      <c r="S26" s="328"/>
      <c r="T26" s="328"/>
      <c r="U26" s="328"/>
      <c r="V26" s="329"/>
    </row>
    <row r="27" spans="1:25" s="38" customFormat="1" ht="18" customHeight="1" x14ac:dyDescent="0.4">
      <c r="A27" s="330"/>
      <c r="B27" s="331"/>
      <c r="C27" s="331"/>
      <c r="D27" s="331"/>
      <c r="E27" s="331"/>
      <c r="F27" s="331"/>
      <c r="G27" s="331"/>
      <c r="H27" s="332"/>
      <c r="I27" s="276"/>
      <c r="J27" s="277"/>
      <c r="K27" s="46" t="s">
        <v>20</v>
      </c>
      <c r="L27" s="276"/>
      <c r="M27" s="277"/>
      <c r="N27" s="333"/>
      <c r="O27" s="283" t="str">
        <f t="shared" si="2"/>
        <v/>
      </c>
      <c r="P27" s="283"/>
      <c r="Q27" s="46" t="s">
        <v>20</v>
      </c>
      <c r="R27" s="327"/>
      <c r="S27" s="328"/>
      <c r="T27" s="328"/>
      <c r="U27" s="328"/>
      <c r="V27" s="329"/>
    </row>
    <row r="28" spans="1:25" s="38" customFormat="1" ht="18" customHeight="1" x14ac:dyDescent="0.4">
      <c r="A28" s="330"/>
      <c r="B28" s="331"/>
      <c r="C28" s="331"/>
      <c r="D28" s="331"/>
      <c r="E28" s="331"/>
      <c r="F28" s="331"/>
      <c r="G28" s="331"/>
      <c r="H28" s="332"/>
      <c r="I28" s="276"/>
      <c r="J28" s="277"/>
      <c r="K28" s="38" t="s">
        <v>20</v>
      </c>
      <c r="L28" s="276"/>
      <c r="M28" s="277"/>
      <c r="N28" s="333"/>
      <c r="O28" s="283" t="str">
        <f t="shared" si="2"/>
        <v/>
      </c>
      <c r="P28" s="283"/>
      <c r="Q28" s="38" t="s">
        <v>20</v>
      </c>
      <c r="R28" s="327"/>
      <c r="S28" s="328"/>
      <c r="T28" s="328"/>
      <c r="U28" s="328"/>
      <c r="V28" s="329"/>
    </row>
    <row r="29" spans="1:25" s="38" customFormat="1" ht="18" customHeight="1" x14ac:dyDescent="0.4">
      <c r="A29" s="330"/>
      <c r="B29" s="331"/>
      <c r="C29" s="331"/>
      <c r="D29" s="331"/>
      <c r="E29" s="331"/>
      <c r="F29" s="331"/>
      <c r="G29" s="331"/>
      <c r="H29" s="332"/>
      <c r="I29" s="276"/>
      <c r="J29" s="277"/>
      <c r="K29" s="46" t="s">
        <v>20</v>
      </c>
      <c r="L29" s="276"/>
      <c r="M29" s="277"/>
      <c r="N29" s="333"/>
      <c r="O29" s="283" t="str">
        <f t="shared" si="2"/>
        <v/>
      </c>
      <c r="P29" s="283"/>
      <c r="Q29" s="46" t="s">
        <v>20</v>
      </c>
      <c r="R29" s="327"/>
      <c r="S29" s="328"/>
      <c r="T29" s="328"/>
      <c r="U29" s="328"/>
      <c r="V29" s="329"/>
    </row>
    <row r="30" spans="1:25" s="38" customFormat="1" ht="18" customHeight="1" x14ac:dyDescent="0.4">
      <c r="A30" s="330"/>
      <c r="B30" s="331"/>
      <c r="C30" s="331"/>
      <c r="D30" s="331"/>
      <c r="E30" s="331"/>
      <c r="F30" s="331"/>
      <c r="G30" s="331"/>
      <c r="H30" s="332"/>
      <c r="I30" s="276"/>
      <c r="J30" s="277"/>
      <c r="K30" s="38" t="s">
        <v>20</v>
      </c>
      <c r="L30" s="276"/>
      <c r="M30" s="277"/>
      <c r="N30" s="333"/>
      <c r="O30" s="283" t="str">
        <f t="shared" si="2"/>
        <v/>
      </c>
      <c r="P30" s="283"/>
      <c r="Q30" s="38" t="s">
        <v>20</v>
      </c>
      <c r="R30" s="327"/>
      <c r="S30" s="328"/>
      <c r="T30" s="328"/>
      <c r="U30" s="328"/>
      <c r="V30" s="329"/>
    </row>
    <row r="31" spans="1:25" s="38" customFormat="1" ht="18" customHeight="1" x14ac:dyDescent="0.4">
      <c r="A31" s="330"/>
      <c r="B31" s="331"/>
      <c r="C31" s="331"/>
      <c r="D31" s="331"/>
      <c r="E31" s="331"/>
      <c r="F31" s="331"/>
      <c r="G31" s="331"/>
      <c r="H31" s="332"/>
      <c r="I31" s="276"/>
      <c r="J31" s="277"/>
      <c r="K31" s="46" t="s">
        <v>20</v>
      </c>
      <c r="L31" s="276"/>
      <c r="M31" s="277"/>
      <c r="N31" s="333"/>
      <c r="O31" s="283" t="str">
        <f t="shared" si="2"/>
        <v/>
      </c>
      <c r="P31" s="283"/>
      <c r="Q31" s="46" t="s">
        <v>20</v>
      </c>
      <c r="R31" s="327"/>
      <c r="S31" s="328"/>
      <c r="T31" s="328"/>
      <c r="U31" s="328"/>
      <c r="V31" s="329"/>
    </row>
    <row r="32" spans="1:25" ht="18" customHeight="1" x14ac:dyDescent="0.15">
      <c r="A32" s="330"/>
      <c r="B32" s="331"/>
      <c r="C32" s="331"/>
      <c r="D32" s="331"/>
      <c r="E32" s="331"/>
      <c r="F32" s="331"/>
      <c r="G32" s="331"/>
      <c r="H32" s="332"/>
      <c r="I32" s="276"/>
      <c r="J32" s="277"/>
      <c r="K32" s="38" t="s">
        <v>20</v>
      </c>
      <c r="L32" s="276"/>
      <c r="M32" s="277"/>
      <c r="N32" s="333"/>
      <c r="O32" s="283" t="str">
        <f t="shared" si="2"/>
        <v/>
      </c>
      <c r="P32" s="283"/>
      <c r="Q32" s="38" t="s">
        <v>20</v>
      </c>
      <c r="R32" s="327"/>
      <c r="S32" s="328"/>
      <c r="T32" s="328"/>
      <c r="U32" s="328"/>
      <c r="V32" s="329"/>
    </row>
    <row r="33" spans="1:25" ht="18" customHeight="1" x14ac:dyDescent="0.15">
      <c r="A33" s="288" t="s">
        <v>259</v>
      </c>
      <c r="B33" s="289"/>
      <c r="C33" s="289"/>
      <c r="D33" s="289"/>
      <c r="E33" s="289"/>
      <c r="F33" s="289"/>
      <c r="G33" s="289"/>
      <c r="H33" s="290"/>
      <c r="I33" s="276"/>
      <c r="J33" s="277"/>
      <c r="K33" s="46" t="s">
        <v>20</v>
      </c>
      <c r="L33" s="276"/>
      <c r="M33" s="277"/>
      <c r="N33" s="333"/>
      <c r="O33" s="283" t="str">
        <f>IF(I33="","",I33*L33)</f>
        <v/>
      </c>
      <c r="P33" s="283"/>
      <c r="Q33" s="46" t="s">
        <v>20</v>
      </c>
      <c r="R33" s="327"/>
      <c r="S33" s="328"/>
      <c r="T33" s="328"/>
      <c r="U33" s="328"/>
      <c r="V33" s="329"/>
    </row>
    <row r="34" spans="1:25" ht="18" customHeight="1" x14ac:dyDescent="0.15">
      <c r="A34" s="288" t="s">
        <v>125</v>
      </c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90"/>
      <c r="O34" s="324" t="str">
        <f>IF(SUM(O23:P33)=0,"",SUM(O23:P33))</f>
        <v/>
      </c>
      <c r="P34" s="283"/>
      <c r="Q34" s="41" t="s">
        <v>20</v>
      </c>
      <c r="R34" s="334"/>
      <c r="S34" s="335"/>
      <c r="T34" s="335"/>
      <c r="U34" s="335"/>
      <c r="V34" s="336"/>
      <c r="Y34" s="64" t="str">
        <f>O34</f>
        <v/>
      </c>
    </row>
    <row r="35" spans="1:25" ht="18" customHeight="1" x14ac:dyDescent="0.15">
      <c r="A35" s="284" t="s">
        <v>102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6"/>
      <c r="O35" s="324" t="str">
        <f>IF(O34="","",IF(O34&gt;500000,500000,O34))</f>
        <v/>
      </c>
      <c r="P35" s="283"/>
      <c r="Q35" s="41" t="s">
        <v>20</v>
      </c>
      <c r="R35" s="334"/>
      <c r="S35" s="335"/>
      <c r="T35" s="335"/>
      <c r="U35" s="335"/>
      <c r="V35" s="336"/>
      <c r="Y35" s="64" t="str">
        <f>O35</f>
        <v/>
      </c>
    </row>
  </sheetData>
  <mergeCells count="152">
    <mergeCell ref="L32:N32"/>
    <mergeCell ref="L33:N33"/>
    <mergeCell ref="A33:H33"/>
    <mergeCell ref="L23:N23"/>
    <mergeCell ref="L24:N24"/>
    <mergeCell ref="L25:N25"/>
    <mergeCell ref="L26:N26"/>
    <mergeCell ref="L27:N27"/>
    <mergeCell ref="L28:N28"/>
    <mergeCell ref="L29:N29"/>
    <mergeCell ref="L30:N30"/>
    <mergeCell ref="A27:H27"/>
    <mergeCell ref="A28:H28"/>
    <mergeCell ref="A29:H29"/>
    <mergeCell ref="A30:H30"/>
    <mergeCell ref="A31:H31"/>
    <mergeCell ref="A32:H32"/>
    <mergeCell ref="I27:J27"/>
    <mergeCell ref="I23:J23"/>
    <mergeCell ref="R35:V35"/>
    <mergeCell ref="O35:P35"/>
    <mergeCell ref="A34:N34"/>
    <mergeCell ref="A35:N35"/>
    <mergeCell ref="A22:H22"/>
    <mergeCell ref="A23:H23"/>
    <mergeCell ref="A24:H24"/>
    <mergeCell ref="A25:H25"/>
    <mergeCell ref="R22:V22"/>
    <mergeCell ref="R23:V23"/>
    <mergeCell ref="R24:V24"/>
    <mergeCell ref="R25:V25"/>
    <mergeCell ref="R26:V26"/>
    <mergeCell ref="O34:P34"/>
    <mergeCell ref="R34:V34"/>
    <mergeCell ref="I33:J33"/>
    <mergeCell ref="O33:P33"/>
    <mergeCell ref="R32:V32"/>
    <mergeCell ref="R33:V33"/>
    <mergeCell ref="I32:J32"/>
    <mergeCell ref="O32:P32"/>
    <mergeCell ref="I31:J31"/>
    <mergeCell ref="O31:P31"/>
    <mergeCell ref="R30:V30"/>
    <mergeCell ref="R31:V31"/>
    <mergeCell ref="I30:J30"/>
    <mergeCell ref="O30:P30"/>
    <mergeCell ref="I29:J29"/>
    <mergeCell ref="O29:P29"/>
    <mergeCell ref="R28:V28"/>
    <mergeCell ref="R29:V29"/>
    <mergeCell ref="I28:J28"/>
    <mergeCell ref="O28:P28"/>
    <mergeCell ref="L31:N31"/>
    <mergeCell ref="O27:P27"/>
    <mergeCell ref="R27:V27"/>
    <mergeCell ref="A26:H26"/>
    <mergeCell ref="I26:J26"/>
    <mergeCell ref="O26:P26"/>
    <mergeCell ref="I25:J25"/>
    <mergeCell ref="O25:P25"/>
    <mergeCell ref="I24:J24"/>
    <mergeCell ref="O24:P24"/>
    <mergeCell ref="O23:P23"/>
    <mergeCell ref="A19:N19"/>
    <mergeCell ref="O19:P19"/>
    <mergeCell ref="R19:V19"/>
    <mergeCell ref="I22:K22"/>
    <mergeCell ref="L22:N22"/>
    <mergeCell ref="O22:Q22"/>
    <mergeCell ref="C18:D18"/>
    <mergeCell ref="F18:G18"/>
    <mergeCell ref="I18:J18"/>
    <mergeCell ref="L18:M18"/>
    <mergeCell ref="O18:P18"/>
    <mergeCell ref="R18:V18"/>
    <mergeCell ref="C17:D17"/>
    <mergeCell ref="F17:G17"/>
    <mergeCell ref="I17:J17"/>
    <mergeCell ref="L17:M17"/>
    <mergeCell ref="O17:P17"/>
    <mergeCell ref="R17:V17"/>
    <mergeCell ref="C16:D16"/>
    <mergeCell ref="F16:G16"/>
    <mergeCell ref="I16:J16"/>
    <mergeCell ref="L16:M16"/>
    <mergeCell ref="O16:P16"/>
    <mergeCell ref="R16:V16"/>
    <mergeCell ref="C15:D15"/>
    <mergeCell ref="F15:G15"/>
    <mergeCell ref="I15:J15"/>
    <mergeCell ref="L15:M15"/>
    <mergeCell ref="O15:P15"/>
    <mergeCell ref="R15:V15"/>
    <mergeCell ref="C14:D14"/>
    <mergeCell ref="F14:G14"/>
    <mergeCell ref="I14:J14"/>
    <mergeCell ref="L14:M14"/>
    <mergeCell ref="O14:P14"/>
    <mergeCell ref="R14:V14"/>
    <mergeCell ref="C13:D13"/>
    <mergeCell ref="F13:G13"/>
    <mergeCell ref="I13:J13"/>
    <mergeCell ref="L13:M13"/>
    <mergeCell ref="O13:P13"/>
    <mergeCell ref="R13:V13"/>
    <mergeCell ref="C12:D12"/>
    <mergeCell ref="F12:G12"/>
    <mergeCell ref="I12:J12"/>
    <mergeCell ref="L12:M12"/>
    <mergeCell ref="O12:P12"/>
    <mergeCell ref="R12:V12"/>
    <mergeCell ref="R9:V9"/>
    <mergeCell ref="C8:D8"/>
    <mergeCell ref="F8:G8"/>
    <mergeCell ref="I8:J8"/>
    <mergeCell ref="L8:M8"/>
    <mergeCell ref="O8:P8"/>
    <mergeCell ref="R8:V8"/>
    <mergeCell ref="C11:D11"/>
    <mergeCell ref="F11:G11"/>
    <mergeCell ref="I11:J11"/>
    <mergeCell ref="L11:M11"/>
    <mergeCell ref="O11:P11"/>
    <mergeCell ref="R11:V11"/>
    <mergeCell ref="C10:D10"/>
    <mergeCell ref="F10:G10"/>
    <mergeCell ref="I10:J10"/>
    <mergeCell ref="L10:M10"/>
    <mergeCell ref="O10:P10"/>
    <mergeCell ref="R10:V10"/>
    <mergeCell ref="A6:B6"/>
    <mergeCell ref="C6:E6"/>
    <mergeCell ref="F6:H6"/>
    <mergeCell ref="I6:K6"/>
    <mergeCell ref="L6:N6"/>
    <mergeCell ref="O6:Q6"/>
    <mergeCell ref="C9:D9"/>
    <mergeCell ref="F9:G9"/>
    <mergeCell ref="I9:J9"/>
    <mergeCell ref="L9:M9"/>
    <mergeCell ref="O9:P9"/>
    <mergeCell ref="C3:D3"/>
    <mergeCell ref="E3:F3"/>
    <mergeCell ref="G3:H3"/>
    <mergeCell ref="I3:V3"/>
    <mergeCell ref="R6:V6"/>
    <mergeCell ref="C7:D7"/>
    <mergeCell ref="F7:G7"/>
    <mergeCell ref="I7:J7"/>
    <mergeCell ref="L7:M7"/>
    <mergeCell ref="O7:P7"/>
    <mergeCell ref="R7:V7"/>
  </mergeCells>
  <phoneticPr fontId="2"/>
  <printOptions horizontalCentered="1" verticalCentered="1"/>
  <pageMargins left="0.25" right="0.25" top="0.75" bottom="0.75" header="0.3" footer="0.3"/>
  <pageSetup paperSize="9" scale="95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35"/>
  <sheetViews>
    <sheetView showGridLines="0" zoomScale="90" zoomScaleNormal="90" zoomScaleSheetLayoutView="90" workbookViewId="0">
      <selection activeCell="M13" sqref="M13"/>
    </sheetView>
  </sheetViews>
  <sheetFormatPr defaultColWidth="3.5" defaultRowHeight="18" customHeight="1" x14ac:dyDescent="0.15"/>
  <cols>
    <col min="1" max="24" width="3.5" style="1"/>
    <col min="25" max="25" width="6.5" style="77" hidden="1" customWidth="1"/>
    <col min="26" max="16384" width="3.5" style="1"/>
  </cols>
  <sheetData>
    <row r="1" spans="1:38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 x14ac:dyDescent="0.15">
      <c r="C2" s="168" t="str">
        <f>申請書!C2</f>
        <v>令和</v>
      </c>
      <c r="D2" s="168"/>
      <c r="E2" s="341" t="str">
        <f>IF(申請書!E2="","",申請書!E2)</f>
        <v/>
      </c>
      <c r="F2" s="341"/>
      <c r="G2" s="171" t="s">
        <v>1</v>
      </c>
      <c r="H2" s="171"/>
      <c r="I2" s="180" t="s">
        <v>144</v>
      </c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3"/>
      <c r="X2" s="78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 x14ac:dyDescent="0.15"/>
    <row r="4" spans="1:38" ht="23.1" customHeight="1" x14ac:dyDescent="0.15">
      <c r="K4" s="172" t="str">
        <f>申請書!K4</f>
        <v>令和</v>
      </c>
      <c r="L4" s="172"/>
      <c r="M4" s="168"/>
      <c r="N4" s="168"/>
      <c r="O4" s="68" t="s">
        <v>7</v>
      </c>
      <c r="P4" s="168"/>
      <c r="Q4" s="168"/>
      <c r="R4" s="68" t="s">
        <v>6</v>
      </c>
      <c r="S4" s="168"/>
      <c r="T4" s="168"/>
      <c r="U4" s="68" t="s">
        <v>4</v>
      </c>
    </row>
    <row r="6" spans="1:38" ht="18" customHeight="1" x14ac:dyDescent="0.15">
      <c r="A6" s="3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 x14ac:dyDescent="0.15">
      <c r="E8" s="173" t="s">
        <v>9</v>
      </c>
      <c r="F8" s="173"/>
      <c r="G8" s="173"/>
      <c r="H8" s="173" t="s">
        <v>11</v>
      </c>
      <c r="I8" s="173"/>
      <c r="J8" s="173"/>
      <c r="K8" s="196" t="str">
        <f>IF(申請書!K8="","",申請書!K8)</f>
        <v/>
      </c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</row>
    <row r="9" spans="1:38" ht="23.1" customHeight="1" x14ac:dyDescent="0.15">
      <c r="H9" s="173" t="s">
        <v>12</v>
      </c>
      <c r="I9" s="173"/>
      <c r="J9" s="173"/>
      <c r="K9" s="340" t="str">
        <f>IF(申請書!K9="","",申請書!K9)</f>
        <v/>
      </c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</row>
    <row r="10" spans="1:38" ht="23.1" customHeight="1" x14ac:dyDescent="0.15">
      <c r="H10" s="173" t="s">
        <v>13</v>
      </c>
      <c r="I10" s="173"/>
      <c r="J10" s="173"/>
      <c r="K10" s="5"/>
      <c r="L10" s="340" t="str">
        <f>IF(申請書!L10="","",申請書!L10)</f>
        <v/>
      </c>
      <c r="M10" s="340"/>
      <c r="N10" s="340"/>
      <c r="O10" s="5"/>
      <c r="P10" s="222" t="str">
        <f>IF(申請書!P10="","",申請書!P10)</f>
        <v/>
      </c>
      <c r="Q10" s="222"/>
      <c r="R10" s="222"/>
      <c r="S10" s="222"/>
      <c r="T10" s="222"/>
      <c r="U10" s="222"/>
      <c r="V10" s="5"/>
    </row>
    <row r="11" spans="1:38" ht="23.1" customHeight="1" x14ac:dyDescent="0.15">
      <c r="H11" s="182" t="s">
        <v>14</v>
      </c>
      <c r="I11" s="182"/>
      <c r="J11" s="182"/>
      <c r="K11" s="178" t="s">
        <v>17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</row>
    <row r="12" spans="1:38" ht="23.1" customHeight="1" x14ac:dyDescent="0.15">
      <c r="H12" s="173" t="s">
        <v>15</v>
      </c>
      <c r="I12" s="173"/>
      <c r="J12" s="173"/>
      <c r="K12" s="196" t="str">
        <f>IF(申請書!K12="","",申請書!K12)</f>
        <v/>
      </c>
      <c r="L12" s="196"/>
      <c r="M12" s="196"/>
      <c r="N12" s="69" t="s">
        <v>16</v>
      </c>
      <c r="O12" s="196" t="str">
        <f>IF(申請書!O12="","",申請書!O12)</f>
        <v/>
      </c>
      <c r="P12" s="196"/>
      <c r="Q12" s="196"/>
      <c r="R12" s="69" t="s">
        <v>16</v>
      </c>
      <c r="S12" s="196" t="str">
        <f>IF(申請書!S12="","",申請書!S12)</f>
        <v/>
      </c>
      <c r="T12" s="196"/>
      <c r="U12" s="196"/>
      <c r="V12" s="196"/>
    </row>
    <row r="14" spans="1:38" ht="18" customHeight="1" x14ac:dyDescent="0.15">
      <c r="A14" s="179" t="str">
        <f>"　"&amp;K4</f>
        <v>　令和</v>
      </c>
      <c r="B14" s="179"/>
      <c r="C14" s="179" t="s">
        <v>214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</row>
    <row r="15" spans="1:38" ht="18" customHeight="1" x14ac:dyDescent="0.15">
      <c r="A15" s="179" t="str">
        <f>申請書!C2</f>
        <v>令和</v>
      </c>
      <c r="B15" s="179"/>
      <c r="C15" s="70" t="str">
        <f>IF(申請書!E2="","",申請書!E2)</f>
        <v/>
      </c>
      <c r="D15" s="179" t="s">
        <v>213</v>
      </c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</row>
    <row r="16" spans="1:38" ht="18" customHeight="1" x14ac:dyDescent="0.15">
      <c r="A16" s="179" t="s">
        <v>212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25" ht="18" customHeight="1" x14ac:dyDescent="0.15">
      <c r="A17" s="173" t="s">
        <v>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9" spans="1:25" ht="22.5" customHeight="1" x14ac:dyDescent="0.15">
      <c r="A19" s="9" t="s">
        <v>26</v>
      </c>
      <c r="C19" s="180" t="s">
        <v>145</v>
      </c>
      <c r="D19" s="180"/>
      <c r="E19" s="180"/>
      <c r="F19" s="180"/>
      <c r="G19" s="180"/>
      <c r="H19" s="180"/>
      <c r="J19" s="339" t="str">
        <f>IF(SUM(Y23:Y26)=0,"",SUM(Y23:Y26))</f>
        <v/>
      </c>
      <c r="K19" s="339"/>
      <c r="L19" s="339"/>
      <c r="M19" s="339"/>
      <c r="N19" s="339"/>
      <c r="O19" s="8" t="s">
        <v>20</v>
      </c>
    </row>
    <row r="21" spans="1:25" ht="23.1" customHeight="1" x14ac:dyDescent="0.15">
      <c r="A21" s="9" t="s">
        <v>27</v>
      </c>
      <c r="C21" s="180" t="s">
        <v>146</v>
      </c>
      <c r="D21" s="180"/>
      <c r="E21" s="180"/>
      <c r="F21" s="180"/>
      <c r="J21" s="181" t="str">
        <f>IF(SUM(Y23:Y26)=0,"",SUM(Y23:Y26))</f>
        <v/>
      </c>
      <c r="K21" s="181"/>
      <c r="L21" s="181"/>
      <c r="M21" s="181"/>
      <c r="N21" s="181"/>
      <c r="O21" s="8" t="s">
        <v>20</v>
      </c>
    </row>
    <row r="22" spans="1:25" ht="23.1" customHeight="1" x14ac:dyDescent="0.15">
      <c r="C22" s="1" t="s">
        <v>21</v>
      </c>
      <c r="J22" s="183"/>
      <c r="K22" s="183"/>
      <c r="L22" s="183"/>
      <c r="M22" s="183"/>
      <c r="N22" s="183"/>
      <c r="O22" s="28"/>
    </row>
    <row r="23" spans="1:25" ht="23.1" customHeight="1" x14ac:dyDescent="0.15">
      <c r="D23" s="1" t="s">
        <v>22</v>
      </c>
      <c r="J23" s="184" t="str">
        <f>IF(J25="","",'添付書類(3)所要額調書1'!AA24)</f>
        <v/>
      </c>
      <c r="K23" s="184"/>
      <c r="L23" s="184"/>
      <c r="M23" s="184"/>
      <c r="N23" s="184"/>
      <c r="O23" s="4" t="s">
        <v>20</v>
      </c>
      <c r="Y23" s="77">
        <f>IF(J23="",0,J23)</f>
        <v>0</v>
      </c>
    </row>
    <row r="24" spans="1:25" ht="23.1" customHeight="1" x14ac:dyDescent="0.15">
      <c r="D24" s="1" t="s">
        <v>23</v>
      </c>
      <c r="J24" s="185" t="str">
        <f>IF(J25="","",'添付書類(3)所要額調書1'!AA38)</f>
        <v/>
      </c>
      <c r="K24" s="185"/>
      <c r="L24" s="185"/>
      <c r="M24" s="185"/>
      <c r="N24" s="185"/>
      <c r="O24" s="7" t="s">
        <v>20</v>
      </c>
      <c r="Y24" s="77">
        <f t="shared" ref="Y24:Y26" si="0">IF(J24="",0,J24)</f>
        <v>0</v>
      </c>
    </row>
    <row r="25" spans="1:25" ht="23.1" customHeight="1" x14ac:dyDescent="0.15">
      <c r="D25" s="1" t="s">
        <v>24</v>
      </c>
      <c r="J25" s="185" t="str">
        <f>IF('添付書類(3)所要額調書2'!Y19=0,"",'添付書類(3)所要額調書2'!Y19)</f>
        <v/>
      </c>
      <c r="K25" s="185"/>
      <c r="L25" s="185"/>
      <c r="M25" s="185"/>
      <c r="N25" s="185"/>
      <c r="O25" s="7" t="s">
        <v>20</v>
      </c>
      <c r="Y25" s="77">
        <f t="shared" si="0"/>
        <v>0</v>
      </c>
    </row>
    <row r="26" spans="1:25" ht="23.1" customHeight="1" x14ac:dyDescent="0.15">
      <c r="D26" s="1" t="s">
        <v>25</v>
      </c>
      <c r="J26" s="185" t="str">
        <f>IF(J25="","",'添付書類(3)所要額調書2'!Y35)</f>
        <v/>
      </c>
      <c r="K26" s="185"/>
      <c r="L26" s="185"/>
      <c r="M26" s="185"/>
      <c r="N26" s="185"/>
      <c r="O26" s="7" t="s">
        <v>20</v>
      </c>
      <c r="Y26" s="77">
        <f t="shared" si="0"/>
        <v>0</v>
      </c>
    </row>
    <row r="27" spans="1:25" ht="18" customHeight="1" x14ac:dyDescent="0.15">
      <c r="J27" s="65"/>
      <c r="K27" s="65"/>
      <c r="L27" s="65"/>
      <c r="M27" s="65"/>
      <c r="N27" s="65"/>
    </row>
    <row r="28" spans="1:25" ht="23.1" customHeight="1" x14ac:dyDescent="0.15">
      <c r="A28" s="9" t="s">
        <v>55</v>
      </c>
      <c r="C28" s="1" t="s">
        <v>147</v>
      </c>
    </row>
    <row r="29" spans="1:25" ht="23.1" customHeight="1" x14ac:dyDescent="0.15">
      <c r="B29" s="338" t="s">
        <v>148</v>
      </c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</row>
    <row r="30" spans="1:25" ht="23.1" customHeight="1" x14ac:dyDescent="0.15"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/>
      <c r="O30" s="338"/>
      <c r="P30" s="338"/>
      <c r="Q30" s="338"/>
      <c r="R30" s="338"/>
      <c r="S30" s="338"/>
      <c r="T30" s="338"/>
      <c r="U30" s="338"/>
      <c r="V30" s="338"/>
    </row>
    <row r="31" spans="1:25" ht="23.1" customHeight="1" x14ac:dyDescent="0.15"/>
    <row r="32" spans="1:25" ht="23.1" customHeight="1" x14ac:dyDescent="0.15"/>
    <row r="33" ht="23.1" customHeight="1" x14ac:dyDescent="0.15"/>
    <row r="34" ht="23.1" customHeight="1" x14ac:dyDescent="0.15"/>
    <row r="35" ht="23.1" customHeight="1" x14ac:dyDescent="0.15"/>
  </sheetData>
  <mergeCells count="38">
    <mergeCell ref="C2:D2"/>
    <mergeCell ref="E2:F2"/>
    <mergeCell ref="G2:H2"/>
    <mergeCell ref="K4:L4"/>
    <mergeCell ref="M4:N4"/>
    <mergeCell ref="I2:V2"/>
    <mergeCell ref="E8:G8"/>
    <mergeCell ref="H8:J8"/>
    <mergeCell ref="K8:V8"/>
    <mergeCell ref="H9:J9"/>
    <mergeCell ref="K9:V9"/>
    <mergeCell ref="H12:J12"/>
    <mergeCell ref="K12:M12"/>
    <mergeCell ref="O12:Q12"/>
    <mergeCell ref="S12:V12"/>
    <mergeCell ref="S4:T4"/>
    <mergeCell ref="P4:Q4"/>
    <mergeCell ref="H10:J10"/>
    <mergeCell ref="L10:N10"/>
    <mergeCell ref="P10:U10"/>
    <mergeCell ref="H11:J11"/>
    <mergeCell ref="K11:V11"/>
    <mergeCell ref="A15:B15"/>
    <mergeCell ref="D15:V15"/>
    <mergeCell ref="A14:B14"/>
    <mergeCell ref="C14:V14"/>
    <mergeCell ref="B29:V30"/>
    <mergeCell ref="J24:N24"/>
    <mergeCell ref="J25:N25"/>
    <mergeCell ref="J26:N26"/>
    <mergeCell ref="C19:H19"/>
    <mergeCell ref="J19:N19"/>
    <mergeCell ref="J23:N23"/>
    <mergeCell ref="A17:V17"/>
    <mergeCell ref="C21:F21"/>
    <mergeCell ref="J21:N21"/>
    <mergeCell ref="J22:N22"/>
    <mergeCell ref="A16:V1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9"/>
  <sheetViews>
    <sheetView showGridLines="0" zoomScale="90" zoomScaleNormal="90" zoomScaleSheetLayoutView="96" workbookViewId="0">
      <selection activeCell="M13" sqref="M13"/>
    </sheetView>
  </sheetViews>
  <sheetFormatPr defaultColWidth="2.625" defaultRowHeight="13.5" x14ac:dyDescent="0.4"/>
  <cols>
    <col min="1" max="17" width="2.625" style="79" customWidth="1"/>
    <col min="18" max="18" width="2.25" style="79" customWidth="1"/>
    <col min="19" max="16384" width="2.625" style="79"/>
  </cols>
  <sheetData>
    <row r="1" spans="1:34" ht="13.5" customHeight="1" x14ac:dyDescent="0.4">
      <c r="F1" s="80"/>
      <c r="G1" s="80"/>
      <c r="H1" s="80"/>
      <c r="I1" s="422" t="s">
        <v>149</v>
      </c>
      <c r="J1" s="422"/>
      <c r="K1" s="80"/>
      <c r="L1" s="80"/>
      <c r="M1" s="80"/>
      <c r="N1" s="80"/>
      <c r="O1" s="422" t="s">
        <v>150</v>
      </c>
      <c r="P1" s="422"/>
      <c r="Q1" s="80"/>
      <c r="R1" s="80"/>
      <c r="S1" s="80"/>
      <c r="U1" s="422" t="s">
        <v>151</v>
      </c>
      <c r="V1" s="422"/>
    </row>
    <row r="2" spans="1:34" ht="13.5" customHeight="1" x14ac:dyDescent="0.4">
      <c r="F2" s="80"/>
      <c r="G2" s="80"/>
      <c r="H2" s="80"/>
      <c r="I2" s="422"/>
      <c r="J2" s="422"/>
      <c r="K2" s="80"/>
      <c r="L2" s="80"/>
      <c r="M2" s="80"/>
      <c r="N2" s="80"/>
      <c r="O2" s="422"/>
      <c r="P2" s="422"/>
      <c r="Q2" s="80"/>
      <c r="R2" s="80"/>
      <c r="S2" s="80"/>
      <c r="U2" s="422"/>
      <c r="V2" s="422"/>
    </row>
    <row r="3" spans="1:34" ht="13.5" customHeight="1" x14ac:dyDescent="0.15">
      <c r="F3" s="80"/>
      <c r="G3" s="80"/>
      <c r="H3" s="80"/>
      <c r="I3" s="81"/>
      <c r="J3" s="81"/>
      <c r="K3" s="80"/>
      <c r="L3" s="80"/>
      <c r="M3" s="80"/>
      <c r="N3" s="80"/>
      <c r="O3" s="81"/>
      <c r="P3" s="81"/>
      <c r="Q3" s="80"/>
      <c r="R3" s="80"/>
      <c r="S3" s="80"/>
      <c r="U3" s="81"/>
      <c r="V3" s="81"/>
      <c r="AH3" s="29"/>
    </row>
    <row r="4" spans="1:34" ht="13.5" customHeight="1" x14ac:dyDescent="0.4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34" ht="18" customHeight="1" x14ac:dyDescent="0.4">
      <c r="B5" s="82"/>
      <c r="C5" s="423" t="s">
        <v>152</v>
      </c>
      <c r="D5" s="424"/>
      <c r="E5" s="424"/>
      <c r="F5" s="424"/>
      <c r="G5" s="418" t="s">
        <v>153</v>
      </c>
      <c r="H5" s="419"/>
      <c r="I5" s="418" t="s">
        <v>154</v>
      </c>
      <c r="J5" s="419"/>
      <c r="K5" s="418" t="s">
        <v>155</v>
      </c>
      <c r="L5" s="419"/>
      <c r="M5" s="418" t="s">
        <v>156</v>
      </c>
      <c r="N5" s="419"/>
      <c r="O5" s="418" t="s">
        <v>153</v>
      </c>
      <c r="P5" s="419"/>
      <c r="Q5" s="418" t="s">
        <v>154</v>
      </c>
      <c r="R5" s="419"/>
      <c r="S5" s="418" t="s">
        <v>157</v>
      </c>
      <c r="T5" s="419"/>
      <c r="U5" s="418" t="s">
        <v>156</v>
      </c>
      <c r="V5" s="419"/>
      <c r="W5" s="418" t="s">
        <v>153</v>
      </c>
      <c r="X5" s="419"/>
      <c r="Y5" s="418" t="s">
        <v>154</v>
      </c>
      <c r="Z5" s="419"/>
      <c r="AA5" s="420" t="s">
        <v>142</v>
      </c>
      <c r="AB5" s="419"/>
    </row>
    <row r="6" spans="1:34" ht="16.5" customHeight="1" x14ac:dyDescent="0.4">
      <c r="B6" s="82"/>
      <c r="C6" s="425"/>
      <c r="D6" s="426"/>
      <c r="E6" s="426"/>
      <c r="F6" s="426"/>
      <c r="G6" s="429"/>
      <c r="H6" s="430"/>
      <c r="I6" s="429"/>
      <c r="J6" s="430"/>
      <c r="K6" s="429"/>
      <c r="L6" s="430"/>
      <c r="M6" s="429"/>
      <c r="N6" s="430"/>
      <c r="O6" s="429"/>
      <c r="P6" s="430"/>
      <c r="Q6" s="421"/>
      <c r="R6" s="416"/>
      <c r="S6" s="421"/>
      <c r="T6" s="416"/>
      <c r="U6" s="421"/>
      <c r="V6" s="416"/>
      <c r="W6" s="421"/>
      <c r="X6" s="416"/>
      <c r="Y6" s="421"/>
      <c r="Z6" s="416"/>
      <c r="AA6" s="415"/>
      <c r="AB6" s="416"/>
    </row>
    <row r="7" spans="1:34" ht="15.75" customHeight="1" x14ac:dyDescent="0.4">
      <c r="B7" s="82"/>
      <c r="C7" s="427"/>
      <c r="D7" s="428"/>
      <c r="E7" s="428"/>
      <c r="F7" s="428"/>
      <c r="G7" s="431"/>
      <c r="H7" s="432"/>
      <c r="I7" s="431"/>
      <c r="J7" s="432"/>
      <c r="K7" s="431"/>
      <c r="L7" s="432"/>
      <c r="M7" s="431"/>
      <c r="N7" s="432"/>
      <c r="O7" s="431"/>
      <c r="P7" s="432"/>
      <c r="Q7" s="409"/>
      <c r="R7" s="410"/>
      <c r="S7" s="409"/>
      <c r="T7" s="410"/>
      <c r="U7" s="409"/>
      <c r="V7" s="410"/>
      <c r="W7" s="409"/>
      <c r="X7" s="410"/>
      <c r="Y7" s="409"/>
      <c r="Z7" s="410"/>
      <c r="AA7" s="417"/>
      <c r="AB7" s="410"/>
    </row>
    <row r="8" spans="1:34" ht="13.5" customHeight="1" x14ac:dyDescent="0.4">
      <c r="B8" s="82"/>
      <c r="C8" s="82"/>
      <c r="D8" s="82"/>
      <c r="E8" s="82"/>
      <c r="F8" s="82"/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1:34" ht="13.5" customHeight="1" x14ac:dyDescent="0.4"/>
    <row r="10" spans="1:34" ht="23.25" customHeight="1" x14ac:dyDescent="0.4">
      <c r="C10" s="85"/>
      <c r="D10" s="390" t="s">
        <v>158</v>
      </c>
      <c r="E10" s="390"/>
      <c r="F10" s="390"/>
      <c r="G10" s="390"/>
      <c r="H10" s="390"/>
      <c r="I10" s="390"/>
      <c r="J10" s="411"/>
      <c r="K10" s="411"/>
      <c r="L10" s="411"/>
      <c r="M10" s="411"/>
      <c r="N10" s="411"/>
      <c r="O10" s="411"/>
      <c r="P10" s="411"/>
      <c r="Q10" s="411"/>
      <c r="R10" s="411"/>
      <c r="S10" s="85"/>
      <c r="U10" s="82"/>
      <c r="V10" s="82"/>
      <c r="W10" s="82"/>
      <c r="X10" s="82"/>
      <c r="Y10" s="82" t="s">
        <v>159</v>
      </c>
    </row>
    <row r="11" spans="1:34" ht="13.5" customHeight="1" x14ac:dyDescent="0.4"/>
    <row r="12" spans="1:34" ht="13.5" customHeight="1" x14ac:dyDescent="0.4">
      <c r="T12" s="414" t="str">
        <f>申請書!K4</f>
        <v>令和</v>
      </c>
      <c r="U12" s="414"/>
      <c r="V12" s="412"/>
      <c r="W12" s="412"/>
      <c r="X12" s="120" t="s">
        <v>160</v>
      </c>
      <c r="Y12" s="412"/>
      <c r="Z12" s="412"/>
      <c r="AA12" s="120" t="s">
        <v>5</v>
      </c>
      <c r="AB12" s="412"/>
      <c r="AC12" s="412"/>
      <c r="AD12" s="120" t="s">
        <v>3</v>
      </c>
      <c r="AE12" s="120"/>
    </row>
    <row r="13" spans="1:34" ht="13.5" customHeight="1" x14ac:dyDescent="0.4"/>
    <row r="14" spans="1:34" ht="13.5" customHeight="1" x14ac:dyDescent="0.4">
      <c r="A14" s="413" t="s">
        <v>161</v>
      </c>
      <c r="B14" s="413"/>
      <c r="C14" s="413"/>
      <c r="D14" s="413"/>
      <c r="E14" s="413"/>
      <c r="F14" s="413"/>
      <c r="G14" s="413"/>
      <c r="H14" s="413"/>
      <c r="I14" s="413"/>
      <c r="J14" s="413"/>
    </row>
    <row r="15" spans="1:34" ht="13.5" customHeight="1" x14ac:dyDescent="0.4">
      <c r="P15" s="367" t="s">
        <v>194</v>
      </c>
      <c r="Q15" s="367"/>
      <c r="R15" s="367"/>
      <c r="S15" s="367"/>
      <c r="T15" s="368" t="str">
        <f>IF(申請書!K8="","",申請書!K8)</f>
        <v/>
      </c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</row>
    <row r="16" spans="1:34" ht="16.5" customHeight="1" x14ac:dyDescent="0.4">
      <c r="P16" s="367" t="s">
        <v>12</v>
      </c>
      <c r="Q16" s="367"/>
      <c r="R16" s="367"/>
      <c r="S16" s="367"/>
      <c r="T16" s="368" t="str">
        <f>IF(申請書!K9="","",申請書!K9)</f>
        <v/>
      </c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</row>
    <row r="17" spans="1:31" ht="15.75" customHeight="1" x14ac:dyDescent="0.4">
      <c r="P17" s="367" t="s">
        <v>195</v>
      </c>
      <c r="Q17" s="367"/>
      <c r="R17" s="367"/>
      <c r="S17" s="367"/>
      <c r="T17" s="368" t="str">
        <f>IF(申請書!L10="","",申請書!L10)</f>
        <v/>
      </c>
      <c r="U17" s="368"/>
      <c r="V17" s="368"/>
      <c r="W17" s="368" t="str">
        <f>IF(申請書!P10="","",申請書!P10)</f>
        <v/>
      </c>
      <c r="X17" s="368"/>
      <c r="Y17" s="368"/>
      <c r="Z17" s="368"/>
      <c r="AA17" s="368"/>
      <c r="AB17" s="368"/>
      <c r="AC17" s="119" t="s">
        <v>211</v>
      </c>
      <c r="AD17" s="119"/>
      <c r="AE17" s="118"/>
    </row>
    <row r="18" spans="1:31" ht="15.75" customHeight="1" x14ac:dyDescent="0.4">
      <c r="O18" s="369" t="s">
        <v>210</v>
      </c>
      <c r="P18" s="369"/>
      <c r="Q18" s="369"/>
      <c r="R18" s="369"/>
      <c r="S18" s="369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1:31" ht="13.5" customHeight="1" x14ac:dyDescent="0.4"/>
    <row r="20" spans="1:31" ht="13.5" customHeight="1" x14ac:dyDescent="0.4">
      <c r="A20" s="86" t="s">
        <v>162</v>
      </c>
      <c r="B20" s="406" t="s">
        <v>163</v>
      </c>
      <c r="C20" s="406"/>
      <c r="D20" s="406"/>
      <c r="E20" s="406"/>
      <c r="F20" s="406"/>
      <c r="G20" s="406"/>
      <c r="H20" s="406"/>
      <c r="I20" s="406"/>
      <c r="J20" s="406"/>
      <c r="K20" s="406"/>
      <c r="L20" s="406"/>
      <c r="M20" s="406"/>
      <c r="N20" s="406"/>
      <c r="Q20" s="79" t="s">
        <v>164</v>
      </c>
      <c r="R20" s="406" t="s">
        <v>165</v>
      </c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</row>
    <row r="21" spans="1:31" ht="13.5" customHeight="1" x14ac:dyDescent="0.4">
      <c r="A21" s="346" t="s">
        <v>166</v>
      </c>
      <c r="B21" s="347"/>
      <c r="C21" s="347"/>
      <c r="D21" s="348"/>
      <c r="E21" s="407"/>
      <c r="F21" s="408"/>
      <c r="G21" s="407"/>
      <c r="H21" s="408"/>
      <c r="I21" s="407"/>
      <c r="J21" s="408"/>
      <c r="K21" s="407"/>
      <c r="L21" s="408"/>
      <c r="M21" s="407"/>
      <c r="N21" s="408"/>
      <c r="O21" s="82"/>
      <c r="Q21" s="346" t="s">
        <v>167</v>
      </c>
      <c r="R21" s="347"/>
      <c r="S21" s="347"/>
      <c r="T21" s="348"/>
      <c r="U21" s="374"/>
      <c r="V21" s="372"/>
      <c r="W21" s="372"/>
      <c r="X21" s="372"/>
      <c r="Y21" s="370"/>
      <c r="Z21" s="370"/>
      <c r="AA21" s="372"/>
      <c r="AB21" s="372"/>
      <c r="AC21" s="372"/>
      <c r="AD21" s="370"/>
      <c r="AE21" s="404"/>
    </row>
    <row r="22" spans="1:31" ht="13.5" customHeight="1" x14ac:dyDescent="0.4">
      <c r="A22" s="358"/>
      <c r="B22" s="359"/>
      <c r="C22" s="359"/>
      <c r="D22" s="360"/>
      <c r="E22" s="409"/>
      <c r="F22" s="410"/>
      <c r="G22" s="409"/>
      <c r="H22" s="410"/>
      <c r="I22" s="409"/>
      <c r="J22" s="410"/>
      <c r="K22" s="409"/>
      <c r="L22" s="410"/>
      <c r="M22" s="409"/>
      <c r="N22" s="410"/>
      <c r="O22" s="82"/>
      <c r="Q22" s="358"/>
      <c r="R22" s="359"/>
      <c r="S22" s="359"/>
      <c r="T22" s="360"/>
      <c r="U22" s="375"/>
      <c r="V22" s="373"/>
      <c r="W22" s="373"/>
      <c r="X22" s="373"/>
      <c r="Y22" s="371"/>
      <c r="Z22" s="371"/>
      <c r="AA22" s="373"/>
      <c r="AB22" s="373"/>
      <c r="AC22" s="373"/>
      <c r="AD22" s="371"/>
      <c r="AE22" s="405"/>
    </row>
    <row r="23" spans="1:31" ht="13.5" customHeight="1" x14ac:dyDescent="0.4">
      <c r="Q23" s="346" t="s">
        <v>168</v>
      </c>
      <c r="R23" s="347"/>
      <c r="S23" s="347"/>
      <c r="T23" s="348"/>
      <c r="U23" s="87">
        <v>1</v>
      </c>
      <c r="V23" s="347" t="s">
        <v>169</v>
      </c>
      <c r="W23" s="348"/>
      <c r="X23" s="346" t="s">
        <v>170</v>
      </c>
      <c r="Y23" s="348"/>
      <c r="Z23" s="398"/>
      <c r="AA23" s="399"/>
      <c r="AB23" s="399"/>
      <c r="AC23" s="399"/>
      <c r="AD23" s="399"/>
      <c r="AE23" s="400"/>
    </row>
    <row r="24" spans="1:31" ht="13.5" customHeight="1" x14ac:dyDescent="0.4">
      <c r="Q24" s="358"/>
      <c r="R24" s="359"/>
      <c r="S24" s="359"/>
      <c r="T24" s="360"/>
      <c r="U24" s="88">
        <v>2</v>
      </c>
      <c r="V24" s="359" t="s">
        <v>171</v>
      </c>
      <c r="W24" s="360"/>
      <c r="X24" s="358" t="s">
        <v>172</v>
      </c>
      <c r="Y24" s="360"/>
      <c r="Z24" s="401"/>
      <c r="AA24" s="402"/>
      <c r="AB24" s="402"/>
      <c r="AC24" s="402"/>
      <c r="AD24" s="402"/>
      <c r="AE24" s="403"/>
    </row>
    <row r="25" spans="1:31" ht="13.5" customHeight="1" x14ac:dyDescent="0.4">
      <c r="Q25" s="382" t="s">
        <v>193</v>
      </c>
      <c r="R25" s="347"/>
      <c r="S25" s="347"/>
      <c r="T25" s="348"/>
      <c r="U25" s="383"/>
      <c r="V25" s="384"/>
      <c r="W25" s="384"/>
      <c r="X25" s="384"/>
      <c r="Y25" s="384"/>
      <c r="Z25" s="384"/>
      <c r="AA25" s="384"/>
      <c r="AB25" s="384"/>
      <c r="AC25" s="384"/>
      <c r="AD25" s="384"/>
      <c r="AE25" s="385"/>
    </row>
    <row r="26" spans="1:31" ht="13.5" customHeight="1" x14ac:dyDescent="0.4">
      <c r="Q26" s="358"/>
      <c r="R26" s="359"/>
      <c r="S26" s="359"/>
      <c r="T26" s="360"/>
      <c r="U26" s="386"/>
      <c r="V26" s="387"/>
      <c r="W26" s="387"/>
      <c r="X26" s="387"/>
      <c r="Y26" s="387"/>
      <c r="Z26" s="387"/>
      <c r="AA26" s="387"/>
      <c r="AB26" s="387"/>
      <c r="AC26" s="387"/>
      <c r="AD26" s="387"/>
      <c r="AE26" s="388"/>
    </row>
    <row r="27" spans="1:31" ht="8.25" customHeight="1" x14ac:dyDescent="0.4"/>
    <row r="28" spans="1:31" ht="13.5" customHeight="1" x14ac:dyDescent="0.4">
      <c r="A28" s="89"/>
      <c r="B28" s="90"/>
      <c r="C28" s="90"/>
      <c r="D28" s="90"/>
      <c r="E28" s="90"/>
      <c r="F28" s="90"/>
      <c r="G28" s="90"/>
      <c r="H28" s="90"/>
      <c r="I28" s="90"/>
      <c r="J28" s="389" t="s">
        <v>173</v>
      </c>
      <c r="K28" s="389"/>
      <c r="L28" s="90"/>
      <c r="M28" s="90"/>
      <c r="N28" s="90"/>
      <c r="O28" s="90"/>
      <c r="P28" s="90"/>
      <c r="Q28" s="90"/>
      <c r="R28" s="90"/>
      <c r="S28" s="90"/>
      <c r="T28" s="90"/>
      <c r="U28" s="389" t="s">
        <v>174</v>
      </c>
      <c r="V28" s="389"/>
      <c r="W28" s="90"/>
      <c r="X28" s="90"/>
      <c r="Y28" s="90"/>
      <c r="Z28" s="90"/>
      <c r="AA28" s="90"/>
      <c r="AB28" s="90"/>
      <c r="AC28" s="90"/>
      <c r="AD28" s="90"/>
      <c r="AE28" s="91"/>
    </row>
    <row r="29" spans="1:31" ht="8.25" customHeight="1" x14ac:dyDescent="0.4">
      <c r="A29" s="92"/>
      <c r="B29" s="85"/>
      <c r="C29" s="85"/>
      <c r="D29" s="85"/>
      <c r="E29" s="85"/>
      <c r="F29" s="85"/>
      <c r="G29" s="85"/>
      <c r="H29" s="85"/>
      <c r="I29" s="85"/>
      <c r="J29" s="390"/>
      <c r="K29" s="390"/>
      <c r="L29" s="85"/>
      <c r="M29" s="85"/>
      <c r="N29" s="85"/>
      <c r="O29" s="85"/>
      <c r="P29" s="85"/>
      <c r="Q29" s="85"/>
      <c r="R29" s="85"/>
      <c r="S29" s="85"/>
      <c r="T29" s="85"/>
      <c r="U29" s="390"/>
      <c r="V29" s="390"/>
      <c r="W29" s="85"/>
      <c r="X29" s="85"/>
      <c r="Y29" s="85"/>
      <c r="Z29" s="85"/>
      <c r="AA29" s="85"/>
      <c r="AB29" s="85"/>
      <c r="AC29" s="85"/>
      <c r="AD29" s="85"/>
      <c r="AE29" s="93"/>
    </row>
    <row r="30" spans="1:31" ht="13.5" customHeight="1" x14ac:dyDescent="0.4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6"/>
    </row>
    <row r="31" spans="1:31" ht="18" customHeight="1" x14ac:dyDescent="0.4">
      <c r="A31" s="97"/>
      <c r="B31" s="98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9"/>
    </row>
    <row r="32" spans="1:31" ht="18" customHeight="1" x14ac:dyDescent="0.4">
      <c r="A32" s="97"/>
      <c r="B32" s="98"/>
      <c r="C32" s="98" t="s">
        <v>175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98"/>
      <c r="R32" s="98"/>
      <c r="S32" s="98"/>
      <c r="T32" s="98"/>
      <c r="U32" s="98" t="s">
        <v>176</v>
      </c>
      <c r="V32" s="98"/>
      <c r="W32" s="98" t="s">
        <v>177</v>
      </c>
      <c r="X32" s="98"/>
      <c r="Y32" s="98"/>
      <c r="Z32" s="98"/>
      <c r="AA32" s="98"/>
      <c r="AB32" s="98"/>
      <c r="AC32" s="98"/>
      <c r="AD32" s="98"/>
      <c r="AE32" s="99"/>
    </row>
    <row r="33" spans="1:32" ht="18" customHeight="1" x14ac:dyDescent="0.4">
      <c r="A33" s="97"/>
      <c r="B33" s="98"/>
      <c r="C33" s="98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9"/>
    </row>
    <row r="34" spans="1:32" ht="18" customHeight="1" x14ac:dyDescent="0.15">
      <c r="A34" s="97"/>
      <c r="B34" s="98"/>
      <c r="V34" s="98"/>
      <c r="W34" s="98"/>
      <c r="X34" s="98"/>
      <c r="Y34" s="100"/>
      <c r="Z34" s="100"/>
      <c r="AA34" s="101"/>
      <c r="AB34" s="101"/>
      <c r="AC34" s="101"/>
      <c r="AD34" s="101"/>
      <c r="AE34" s="99"/>
    </row>
    <row r="35" spans="1:32" ht="21" customHeight="1" x14ac:dyDescent="0.15">
      <c r="A35" s="97"/>
      <c r="B35" s="102"/>
      <c r="C35" s="98" t="s">
        <v>178</v>
      </c>
      <c r="D35" s="98"/>
      <c r="E35" s="98"/>
      <c r="F35" s="103"/>
      <c r="G35" s="104"/>
      <c r="H35" s="104"/>
      <c r="I35" s="105"/>
      <c r="J35" s="105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 t="s">
        <v>176</v>
      </c>
      <c r="V35" s="104"/>
      <c r="W35" s="104"/>
      <c r="X35" s="104"/>
      <c r="Y35" s="104"/>
      <c r="Z35" s="98"/>
      <c r="AA35" s="98"/>
      <c r="AB35" s="98"/>
      <c r="AC35" s="98"/>
      <c r="AD35" s="98"/>
      <c r="AE35" s="99"/>
    </row>
    <row r="36" spans="1:32" ht="21" customHeight="1" x14ac:dyDescent="0.15">
      <c r="A36" s="97"/>
      <c r="B36" s="104"/>
      <c r="C36" s="106"/>
      <c r="D36" s="106"/>
      <c r="E36" s="106"/>
      <c r="F36" s="106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98"/>
      <c r="AA36" s="98"/>
      <c r="AB36" s="98"/>
      <c r="AC36" s="98"/>
      <c r="AD36" s="98"/>
      <c r="AE36" s="99"/>
    </row>
    <row r="37" spans="1:32" ht="21" customHeight="1" x14ac:dyDescent="0.15">
      <c r="A37" s="97"/>
      <c r="B37" s="104"/>
      <c r="C37" s="107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98"/>
      <c r="AA37" s="98"/>
      <c r="AB37" s="98"/>
      <c r="AC37" s="98"/>
      <c r="AD37" s="98"/>
      <c r="AE37" s="99"/>
    </row>
    <row r="38" spans="1:32" ht="21" customHeight="1" x14ac:dyDescent="0.15">
      <c r="A38" s="97"/>
      <c r="B38" s="104"/>
      <c r="C38" s="107" t="s">
        <v>179</v>
      </c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7" t="s">
        <v>176</v>
      </c>
      <c r="V38" s="104"/>
      <c r="W38" s="104"/>
      <c r="X38" s="104"/>
      <c r="Y38" s="104"/>
      <c r="Z38" s="98"/>
      <c r="AA38" s="98"/>
      <c r="AB38" s="98"/>
      <c r="AC38" s="98"/>
      <c r="AD38" s="98"/>
      <c r="AE38" s="99"/>
    </row>
    <row r="39" spans="1:32" ht="21" customHeight="1" x14ac:dyDescent="0.15">
      <c r="A39" s="97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98"/>
      <c r="AA39" s="98"/>
      <c r="AB39" s="98"/>
      <c r="AC39" s="98"/>
      <c r="AD39" s="98"/>
      <c r="AE39" s="99"/>
    </row>
    <row r="40" spans="1:32" ht="16.5" customHeight="1" x14ac:dyDescent="0.15">
      <c r="A40" s="97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98"/>
      <c r="AA40" s="98"/>
      <c r="AB40" s="98"/>
      <c r="AC40" s="98"/>
      <c r="AD40" s="98"/>
      <c r="AE40" s="99"/>
    </row>
    <row r="41" spans="1:32" ht="14.25" customHeight="1" x14ac:dyDescent="0.15">
      <c r="A41" s="108"/>
      <c r="B41" s="109"/>
      <c r="C41" s="109"/>
      <c r="D41" s="109"/>
      <c r="E41" s="110"/>
      <c r="F41" s="85"/>
      <c r="G41" s="85"/>
      <c r="H41" s="85"/>
      <c r="I41" s="85"/>
      <c r="J41" s="85"/>
      <c r="K41" s="85"/>
      <c r="L41" s="85"/>
      <c r="M41" s="85"/>
      <c r="N41" s="109"/>
      <c r="O41" s="109"/>
      <c r="P41" s="109"/>
      <c r="Q41" s="109"/>
      <c r="R41" s="109"/>
      <c r="S41" s="109"/>
      <c r="T41" s="110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11"/>
    </row>
    <row r="42" spans="1:32" ht="10.5" customHeight="1" x14ac:dyDescent="0.4">
      <c r="A42" s="82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</row>
    <row r="43" spans="1:32" ht="13.5" customHeight="1" x14ac:dyDescent="0.4">
      <c r="A43" s="346" t="s">
        <v>180</v>
      </c>
      <c r="B43" s="347"/>
      <c r="C43" s="348"/>
      <c r="D43" s="391" t="s">
        <v>181</v>
      </c>
      <c r="E43" s="392"/>
      <c r="F43" s="391" t="s">
        <v>182</v>
      </c>
      <c r="G43" s="392"/>
      <c r="H43" s="391" t="s">
        <v>183</v>
      </c>
      <c r="I43" s="392"/>
      <c r="J43" s="391" t="s">
        <v>184</v>
      </c>
      <c r="K43" s="393"/>
      <c r="L43" s="394" t="s">
        <v>185</v>
      </c>
      <c r="M43" s="395"/>
      <c r="N43" s="391" t="s">
        <v>186</v>
      </c>
      <c r="O43" s="392"/>
      <c r="P43" s="391" t="s">
        <v>187</v>
      </c>
      <c r="Q43" s="392"/>
      <c r="R43" s="396" t="s">
        <v>188</v>
      </c>
      <c r="S43" s="397"/>
      <c r="T43" s="112"/>
      <c r="U43" s="113"/>
      <c r="V43" s="113"/>
      <c r="W43" s="114"/>
      <c r="X43" s="112"/>
      <c r="Y43" s="113"/>
      <c r="Z43" s="113"/>
      <c r="AA43" s="114"/>
      <c r="AB43" s="113"/>
      <c r="AC43" s="113"/>
      <c r="AD43" s="113"/>
      <c r="AE43" s="114"/>
    </row>
    <row r="44" spans="1:32" ht="13.5" customHeight="1" x14ac:dyDescent="0.4">
      <c r="A44" s="349"/>
      <c r="B44" s="350"/>
      <c r="C44" s="351"/>
      <c r="D44" s="346"/>
      <c r="E44" s="348"/>
      <c r="F44" s="346"/>
      <c r="G44" s="348"/>
      <c r="H44" s="346"/>
      <c r="I44" s="348"/>
      <c r="J44" s="346"/>
      <c r="K44" s="348"/>
      <c r="L44" s="346"/>
      <c r="M44" s="348"/>
      <c r="N44" s="346"/>
      <c r="O44" s="348"/>
      <c r="P44" s="346"/>
      <c r="Q44" s="348"/>
      <c r="R44" s="342"/>
      <c r="S44" s="343"/>
      <c r="T44" s="115"/>
      <c r="U44" s="82"/>
      <c r="V44" s="82"/>
      <c r="W44" s="116"/>
      <c r="X44" s="115"/>
      <c r="Y44" s="82"/>
      <c r="Z44" s="82"/>
      <c r="AA44" s="116"/>
      <c r="AB44" s="82"/>
      <c r="AC44" s="82"/>
      <c r="AD44" s="82"/>
      <c r="AE44" s="116"/>
    </row>
    <row r="45" spans="1:32" ht="23.25" customHeight="1" x14ac:dyDescent="0.4">
      <c r="A45" s="358"/>
      <c r="B45" s="359"/>
      <c r="C45" s="360"/>
      <c r="D45" s="358"/>
      <c r="E45" s="360"/>
      <c r="F45" s="358"/>
      <c r="G45" s="360"/>
      <c r="H45" s="358"/>
      <c r="I45" s="360"/>
      <c r="J45" s="358"/>
      <c r="K45" s="360"/>
      <c r="L45" s="358"/>
      <c r="M45" s="360"/>
      <c r="N45" s="358"/>
      <c r="O45" s="360"/>
      <c r="P45" s="358"/>
      <c r="Q45" s="360"/>
      <c r="R45" s="344"/>
      <c r="S45" s="345"/>
      <c r="T45" s="92"/>
      <c r="U45" s="85"/>
      <c r="V45" s="85"/>
      <c r="W45" s="93"/>
      <c r="X45" s="92"/>
      <c r="Y45" s="85"/>
      <c r="Z45" s="85"/>
      <c r="AA45" s="93"/>
      <c r="AB45" s="85"/>
      <c r="AC45" s="85"/>
      <c r="AD45" s="85"/>
      <c r="AE45" s="93"/>
    </row>
    <row r="46" spans="1:32" ht="13.5" customHeight="1" x14ac:dyDescent="0.4">
      <c r="A46" s="346" t="s">
        <v>189</v>
      </c>
      <c r="B46" s="347"/>
      <c r="C46" s="348"/>
      <c r="D46" s="376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377"/>
      <c r="Q46" s="378"/>
      <c r="R46" s="342" t="s">
        <v>190</v>
      </c>
      <c r="S46" s="343"/>
      <c r="T46" s="346" t="s">
        <v>191</v>
      </c>
      <c r="U46" s="347"/>
      <c r="V46" s="347"/>
      <c r="W46" s="347"/>
      <c r="X46" s="347"/>
      <c r="Y46" s="347"/>
      <c r="Z46" s="347"/>
      <c r="AA46" s="347"/>
      <c r="AB46" s="347"/>
      <c r="AC46" s="347"/>
      <c r="AD46" s="347"/>
      <c r="AE46" s="348"/>
    </row>
    <row r="47" spans="1:32" ht="13.5" customHeight="1" x14ac:dyDescent="0.4">
      <c r="A47" s="358"/>
      <c r="B47" s="359"/>
      <c r="C47" s="360"/>
      <c r="D47" s="379"/>
      <c r="E47" s="380"/>
      <c r="F47" s="380"/>
      <c r="G47" s="380"/>
      <c r="H47" s="380"/>
      <c r="I47" s="380"/>
      <c r="J47" s="380"/>
      <c r="K47" s="380"/>
      <c r="L47" s="380"/>
      <c r="M47" s="380"/>
      <c r="N47" s="380"/>
      <c r="O47" s="380"/>
      <c r="P47" s="380"/>
      <c r="Q47" s="381"/>
      <c r="R47" s="342"/>
      <c r="S47" s="343"/>
      <c r="T47" s="349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1"/>
    </row>
    <row r="48" spans="1:32" ht="13.5" customHeight="1" x14ac:dyDescent="0.4">
      <c r="A48" s="346" t="s">
        <v>192</v>
      </c>
      <c r="B48" s="347"/>
      <c r="C48" s="348"/>
      <c r="D48" s="361"/>
      <c r="E48" s="362"/>
      <c r="F48" s="362"/>
      <c r="G48" s="362"/>
      <c r="H48" s="362"/>
      <c r="I48" s="362"/>
      <c r="J48" s="362"/>
      <c r="K48" s="362"/>
      <c r="L48" s="362"/>
      <c r="M48" s="362"/>
      <c r="N48" s="362"/>
      <c r="O48" s="362"/>
      <c r="P48" s="362"/>
      <c r="Q48" s="363"/>
      <c r="R48" s="342"/>
      <c r="S48" s="343"/>
      <c r="T48" s="352"/>
      <c r="U48" s="353"/>
      <c r="V48" s="353"/>
      <c r="W48" s="353"/>
      <c r="X48" s="353"/>
      <c r="Y48" s="353"/>
      <c r="Z48" s="353"/>
      <c r="AA48" s="353"/>
      <c r="AB48" s="353"/>
      <c r="AC48" s="353"/>
      <c r="AD48" s="353"/>
      <c r="AE48" s="354"/>
    </row>
    <row r="49" spans="1:31" ht="13.5" customHeight="1" x14ac:dyDescent="0.4">
      <c r="A49" s="358"/>
      <c r="B49" s="359"/>
      <c r="C49" s="360"/>
      <c r="D49" s="364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6"/>
      <c r="R49" s="344"/>
      <c r="S49" s="345"/>
      <c r="T49" s="355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357"/>
    </row>
  </sheetData>
  <mergeCells count="85"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  <mergeCell ref="G6:H7"/>
    <mergeCell ref="I6:J7"/>
    <mergeCell ref="K6:L7"/>
    <mergeCell ref="M6:N7"/>
    <mergeCell ref="O6:P7"/>
    <mergeCell ref="Q6:R7"/>
    <mergeCell ref="AA6:AB7"/>
    <mergeCell ref="S5:T5"/>
    <mergeCell ref="U5:V5"/>
    <mergeCell ref="W5:X5"/>
    <mergeCell ref="Y5:Z5"/>
    <mergeCell ref="AA5:AB5"/>
    <mergeCell ref="S6:T7"/>
    <mergeCell ref="U6:V7"/>
    <mergeCell ref="W6:X7"/>
    <mergeCell ref="Y6:Z7"/>
    <mergeCell ref="D10:R10"/>
    <mergeCell ref="V12:W12"/>
    <mergeCell ref="Y12:Z12"/>
    <mergeCell ref="AB12:AC12"/>
    <mergeCell ref="A14:J14"/>
    <mergeCell ref="T12:U12"/>
    <mergeCell ref="Z23:AE24"/>
    <mergeCell ref="V24:W24"/>
    <mergeCell ref="X24:Y24"/>
    <mergeCell ref="AD21:AE22"/>
    <mergeCell ref="B20:N20"/>
    <mergeCell ref="R20:AE20"/>
    <mergeCell ref="A21:D22"/>
    <mergeCell ref="E21:F22"/>
    <mergeCell ref="G21:H22"/>
    <mergeCell ref="I21:J22"/>
    <mergeCell ref="K21:L22"/>
    <mergeCell ref="M21:N22"/>
    <mergeCell ref="Q21:T22"/>
    <mergeCell ref="Q23:T24"/>
    <mergeCell ref="V23:W23"/>
    <mergeCell ref="X23:Y23"/>
    <mergeCell ref="Q25:T26"/>
    <mergeCell ref="U25:AE26"/>
    <mergeCell ref="J28:K29"/>
    <mergeCell ref="U28:V29"/>
    <mergeCell ref="A43:C45"/>
    <mergeCell ref="D43:E43"/>
    <mergeCell ref="F43:G43"/>
    <mergeCell ref="H43:I43"/>
    <mergeCell ref="J43:K43"/>
    <mergeCell ref="L43:M43"/>
    <mergeCell ref="N43:O43"/>
    <mergeCell ref="P43:Q43"/>
    <mergeCell ref="R43:S45"/>
    <mergeCell ref="D44:E45"/>
    <mergeCell ref="F44:G45"/>
    <mergeCell ref="H44:I45"/>
    <mergeCell ref="L44:M45"/>
    <mergeCell ref="N44:O45"/>
    <mergeCell ref="P44:Q45"/>
    <mergeCell ref="A46:C47"/>
    <mergeCell ref="D46:Q47"/>
    <mergeCell ref="R46:S49"/>
    <mergeCell ref="T46:AE49"/>
    <mergeCell ref="A48:C49"/>
    <mergeCell ref="D48:Q49"/>
    <mergeCell ref="P15:S15"/>
    <mergeCell ref="T15:AE15"/>
    <mergeCell ref="T17:V17"/>
    <mergeCell ref="W17:AB17"/>
    <mergeCell ref="P16:S16"/>
    <mergeCell ref="T16:AE16"/>
    <mergeCell ref="O18:S18"/>
    <mergeCell ref="Y21:Z22"/>
    <mergeCell ref="AA21:AC22"/>
    <mergeCell ref="U21:X22"/>
    <mergeCell ref="P17:S17"/>
    <mergeCell ref="J44:K45"/>
  </mergeCells>
  <phoneticPr fontId="2"/>
  <dataValidations count="2">
    <dataValidation type="list" errorStyle="information" allowBlank="1" showInputMessage="1" showErrorMessage="1" sqref="Y21">
      <formula1>"銀行,信用金庫,農協"</formula1>
    </dataValidation>
    <dataValidation type="list" errorStyle="information" allowBlank="1" showInputMessage="1" showErrorMessage="1" sqref="AD21:AE22">
      <formula1>"本店,支店,出張所"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0"/>
  <sheetViews>
    <sheetView showGridLines="0" zoomScale="90" zoomScaleNormal="90" zoomScaleSheetLayoutView="90" workbookViewId="0">
      <selection activeCell="M13" sqref="M13"/>
    </sheetView>
  </sheetViews>
  <sheetFormatPr defaultColWidth="3.5" defaultRowHeight="18" customHeight="1" x14ac:dyDescent="0.15"/>
  <cols>
    <col min="1" max="24" width="3.5" style="1"/>
    <col min="25" max="25" width="8.5" style="77" hidden="1" customWidth="1"/>
    <col min="26" max="16384" width="3.5" style="1"/>
  </cols>
  <sheetData>
    <row r="1" spans="1:25" s="126" customFormat="1" ht="39.75" customHeight="1" x14ac:dyDescent="0.4">
      <c r="A1" s="441" t="s">
        <v>196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Y1" s="128"/>
    </row>
    <row r="2" spans="1:25" ht="23.1" customHeight="1" x14ac:dyDescent="0.15"/>
    <row r="3" spans="1:25" s="129" customFormat="1" ht="24" customHeight="1" x14ac:dyDescent="0.4">
      <c r="K3" s="439" t="str">
        <f>申請書!K4</f>
        <v>令和</v>
      </c>
      <c r="L3" s="439"/>
      <c r="M3" s="440"/>
      <c r="N3" s="440"/>
      <c r="O3" s="130" t="s">
        <v>7</v>
      </c>
      <c r="P3" s="440"/>
      <c r="Q3" s="440"/>
      <c r="R3" s="130" t="s">
        <v>6</v>
      </c>
      <c r="S3" s="440"/>
      <c r="T3" s="440"/>
      <c r="U3" s="130" t="s">
        <v>4</v>
      </c>
      <c r="Y3" s="131"/>
    </row>
    <row r="4" spans="1:25" ht="18" customHeight="1" x14ac:dyDescent="0.15">
      <c r="X4" s="127"/>
    </row>
    <row r="5" spans="1:25" ht="18" customHeight="1" x14ac:dyDescent="0.15">
      <c r="A5" s="3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 x14ac:dyDescent="0.15">
      <c r="E7" s="173" t="s">
        <v>198</v>
      </c>
      <c r="F7" s="173"/>
      <c r="G7" s="173"/>
      <c r="H7" s="173" t="s">
        <v>11</v>
      </c>
      <c r="I7" s="173"/>
      <c r="J7" s="173"/>
      <c r="K7" s="196" t="str">
        <f>IF(申請書!K8="","",申請書!K8)</f>
        <v/>
      </c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</row>
    <row r="8" spans="1:25" ht="28.5" customHeight="1" x14ac:dyDescent="0.15">
      <c r="H8" s="173" t="s">
        <v>12</v>
      </c>
      <c r="I8" s="173"/>
      <c r="J8" s="173"/>
      <c r="K8" s="340" t="str">
        <f>IF(申請書!K9="","",申請書!K9)</f>
        <v/>
      </c>
      <c r="L8" s="340"/>
      <c r="M8" s="340"/>
      <c r="N8" s="340"/>
      <c r="O8" s="340"/>
      <c r="P8" s="340"/>
      <c r="Q8" s="340"/>
      <c r="R8" s="340"/>
      <c r="S8" s="340"/>
      <c r="T8" s="340"/>
      <c r="U8" s="340"/>
      <c r="V8" s="340"/>
    </row>
    <row r="9" spans="1:25" ht="28.5" customHeight="1" x14ac:dyDescent="0.15">
      <c r="H9" s="173" t="s">
        <v>13</v>
      </c>
      <c r="I9" s="173"/>
      <c r="J9" s="173"/>
      <c r="K9" s="5"/>
      <c r="L9" s="222" t="str">
        <f>IF(申請書!L10="","",申請書!L10)</f>
        <v/>
      </c>
      <c r="M9" s="222"/>
      <c r="N9" s="222" t="str">
        <f>IF(申請書!P10="","",申請書!P10)</f>
        <v/>
      </c>
      <c r="O9" s="222"/>
      <c r="P9" s="222"/>
      <c r="Q9" s="222"/>
      <c r="R9" s="222"/>
      <c r="S9" s="222"/>
      <c r="T9" s="5" t="s">
        <v>197</v>
      </c>
      <c r="U9" s="5"/>
      <c r="V9" s="5"/>
    </row>
    <row r="10" spans="1:25" ht="12" customHeight="1" x14ac:dyDescent="0.15">
      <c r="H10" s="182" t="s">
        <v>14</v>
      </c>
      <c r="I10" s="182"/>
      <c r="J10" s="182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</row>
    <row r="11" spans="1:25" ht="43.5" customHeight="1" x14ac:dyDescent="0.15"/>
    <row r="12" spans="1:25" ht="18" customHeight="1" x14ac:dyDescent="0.15">
      <c r="A12" s="438" t="s">
        <v>199</v>
      </c>
      <c r="B12" s="438"/>
      <c r="C12" s="438"/>
      <c r="D12" s="438"/>
      <c r="E12" s="438"/>
      <c r="F12" s="438"/>
      <c r="G12" s="438"/>
      <c r="H12" s="438"/>
      <c r="I12" s="179" t="str">
        <f>K3</f>
        <v>令和</v>
      </c>
      <c r="J12" s="179"/>
      <c r="K12" s="125" t="str">
        <f>IF(申請書!E2="","",申請書!E2)</f>
        <v/>
      </c>
      <c r="L12" s="179" t="s">
        <v>201</v>
      </c>
      <c r="M12" s="179"/>
      <c r="N12" s="179"/>
      <c r="O12" s="179"/>
      <c r="P12" s="179"/>
      <c r="Q12" s="179"/>
      <c r="R12" s="179"/>
      <c r="S12" s="179"/>
      <c r="T12" s="179"/>
      <c r="U12" s="179"/>
      <c r="V12" s="179"/>
    </row>
    <row r="13" spans="1:25" ht="18" customHeight="1" x14ac:dyDescent="0.15">
      <c r="A13" s="179" t="s">
        <v>200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</row>
    <row r="14" spans="1:25" ht="38.25" customHeight="1" x14ac:dyDescent="0.15">
      <c r="A14" s="173" t="s">
        <v>18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</row>
    <row r="15" spans="1:25" ht="35.25" customHeight="1" x14ac:dyDescent="0.15"/>
    <row r="16" spans="1:25" ht="28.5" customHeight="1" x14ac:dyDescent="0.15">
      <c r="E16" s="173" t="s">
        <v>203</v>
      </c>
      <c r="F16" s="173"/>
      <c r="G16" s="173"/>
      <c r="H16" s="173" t="s">
        <v>11</v>
      </c>
      <c r="I16" s="173"/>
      <c r="J16" s="173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</row>
    <row r="17" spans="1:25" s="122" customFormat="1" ht="28.5" customHeight="1" x14ac:dyDescent="0.15">
      <c r="E17" s="1"/>
      <c r="F17" s="1"/>
      <c r="G17" s="1"/>
      <c r="H17" s="173" t="s">
        <v>202</v>
      </c>
      <c r="I17" s="173"/>
      <c r="J17" s="173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Y17" s="123"/>
    </row>
    <row r="18" spans="1:25" s="122" customFormat="1" ht="23.1" customHeight="1" x14ac:dyDescent="0.15">
      <c r="J18" s="72"/>
      <c r="K18" s="72"/>
      <c r="L18" s="72"/>
      <c r="M18" s="72"/>
      <c r="N18" s="72"/>
      <c r="O18" s="28"/>
      <c r="Y18" s="123"/>
    </row>
    <row r="19" spans="1:25" s="122" customFormat="1" ht="28.5" customHeight="1" x14ac:dyDescent="0.15">
      <c r="E19" s="433" t="s">
        <v>204</v>
      </c>
      <c r="F19" s="433"/>
      <c r="G19" s="433"/>
      <c r="H19" s="433" t="s">
        <v>205</v>
      </c>
      <c r="I19" s="433"/>
      <c r="J19" s="433"/>
      <c r="K19" s="434" t="str">
        <f>請求書!U21&amp;請求書!Y21&amp;"　"&amp;請求書!AA21&amp;請求書!AD21</f>
        <v>　</v>
      </c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Y19" s="123"/>
    </row>
    <row r="20" spans="1:25" s="122" customFormat="1" ht="28.5" customHeight="1" x14ac:dyDescent="0.15">
      <c r="H20" s="433" t="s">
        <v>206</v>
      </c>
      <c r="I20" s="433"/>
      <c r="J20" s="433"/>
      <c r="K20" s="435" t="s">
        <v>209</v>
      </c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Y20" s="123"/>
    </row>
    <row r="21" spans="1:25" s="122" customFormat="1" ht="28.5" customHeight="1" x14ac:dyDescent="0.15">
      <c r="H21" s="433" t="s">
        <v>207</v>
      </c>
      <c r="I21" s="433"/>
      <c r="J21" s="433"/>
      <c r="K21" s="436" t="str">
        <f>IF(請求書!$Z$23="","",請求書!$Z$23)</f>
        <v/>
      </c>
      <c r="L21" s="436"/>
      <c r="M21" s="436"/>
      <c r="N21" s="436"/>
      <c r="O21" s="436"/>
      <c r="P21" s="436"/>
      <c r="Q21" s="436"/>
      <c r="R21" s="436"/>
      <c r="S21" s="436"/>
      <c r="T21" s="436"/>
      <c r="U21" s="436"/>
      <c r="V21" s="436"/>
      <c r="Y21" s="123"/>
    </row>
    <row r="22" spans="1:25" s="122" customFormat="1" ht="28.5" customHeight="1" x14ac:dyDescent="0.15">
      <c r="H22" s="433" t="s">
        <v>208</v>
      </c>
      <c r="I22" s="433"/>
      <c r="J22" s="433"/>
      <c r="K22" s="437">
        <f>請求書!$U$25</f>
        <v>0</v>
      </c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Y22" s="123"/>
    </row>
    <row r="23" spans="1:25" s="122" customFormat="1" ht="23.1" customHeight="1" x14ac:dyDescent="0.15">
      <c r="A23" s="121"/>
      <c r="Y23" s="123"/>
    </row>
    <row r="24" spans="1:25" s="122" customFormat="1" ht="23.1" customHeight="1" x14ac:dyDescent="0.15"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Y24" s="123"/>
    </row>
    <row r="25" spans="1:25" s="122" customFormat="1" ht="23.1" customHeight="1" x14ac:dyDescent="0.15"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Y25" s="123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4">
    <mergeCell ref="A1:V1"/>
    <mergeCell ref="S3:T3"/>
    <mergeCell ref="E7:G7"/>
    <mergeCell ref="H7:J7"/>
    <mergeCell ref="K7:V7"/>
    <mergeCell ref="H8:J8"/>
    <mergeCell ref="K8:V8"/>
    <mergeCell ref="K3:L3"/>
    <mergeCell ref="M3:N3"/>
    <mergeCell ref="P3:Q3"/>
    <mergeCell ref="E16:G16"/>
    <mergeCell ref="H16:J16"/>
    <mergeCell ref="H9:J9"/>
    <mergeCell ref="H10:J10"/>
    <mergeCell ref="K10:V10"/>
    <mergeCell ref="L9:M9"/>
    <mergeCell ref="N9:S9"/>
    <mergeCell ref="A12:H12"/>
    <mergeCell ref="I12:J12"/>
    <mergeCell ref="L12:V12"/>
    <mergeCell ref="A14:V14"/>
    <mergeCell ref="A13:V13"/>
    <mergeCell ref="H22:J22"/>
    <mergeCell ref="K20:V20"/>
    <mergeCell ref="K21:V21"/>
    <mergeCell ref="K22:V22"/>
    <mergeCell ref="K16:V16"/>
    <mergeCell ref="K17:V17"/>
    <mergeCell ref="H17:J17"/>
    <mergeCell ref="E19:G19"/>
    <mergeCell ref="H19:J19"/>
    <mergeCell ref="K19:V19"/>
    <mergeCell ref="H20:J20"/>
    <mergeCell ref="H21:J2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L33"/>
  <sheetViews>
    <sheetView showGridLines="0" zoomScale="90" zoomScaleNormal="90" zoomScaleSheetLayoutView="90" workbookViewId="0">
      <selection activeCell="M13" sqref="M13"/>
    </sheetView>
  </sheetViews>
  <sheetFormatPr defaultColWidth="3.5" defaultRowHeight="18" customHeight="1" x14ac:dyDescent="0.15"/>
  <cols>
    <col min="1" max="24" width="3.5" style="1"/>
    <col min="25" max="25" width="8.5" style="77" hidden="1" customWidth="1"/>
    <col min="26" max="16384" width="3.5" style="1"/>
  </cols>
  <sheetData>
    <row r="1" spans="1:38" ht="18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 x14ac:dyDescent="0.15">
      <c r="C2" s="168" t="s">
        <v>0</v>
      </c>
      <c r="D2" s="168"/>
      <c r="E2" s="450" t="s">
        <v>216</v>
      </c>
      <c r="F2" s="450"/>
      <c r="G2" s="171" t="s">
        <v>1</v>
      </c>
      <c r="H2" s="171"/>
      <c r="I2" s="3" t="s">
        <v>2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9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 x14ac:dyDescent="0.15"/>
    <row r="4" spans="1:38" ht="23.1" customHeight="1" x14ac:dyDescent="0.15">
      <c r="K4" s="172" t="s">
        <v>0</v>
      </c>
      <c r="L4" s="172"/>
      <c r="M4" s="446" t="s">
        <v>216</v>
      </c>
      <c r="N4" s="446"/>
      <c r="O4" s="132" t="s">
        <v>7</v>
      </c>
      <c r="P4" s="446" t="s">
        <v>215</v>
      </c>
      <c r="Q4" s="446"/>
      <c r="R4" s="132" t="s">
        <v>6</v>
      </c>
      <c r="S4" s="446" t="s">
        <v>215</v>
      </c>
      <c r="T4" s="446"/>
      <c r="U4" s="132" t="s">
        <v>4</v>
      </c>
    </row>
    <row r="6" spans="1:38" ht="18" customHeight="1" x14ac:dyDescent="0.15">
      <c r="A6" s="3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 x14ac:dyDescent="0.15">
      <c r="E8" s="173" t="s">
        <v>9</v>
      </c>
      <c r="F8" s="173"/>
      <c r="G8" s="173"/>
      <c r="H8" s="173" t="s">
        <v>11</v>
      </c>
      <c r="I8" s="173"/>
      <c r="J8" s="173"/>
      <c r="K8" s="449" t="s">
        <v>217</v>
      </c>
      <c r="L8" s="449"/>
      <c r="M8" s="449"/>
      <c r="N8" s="449"/>
      <c r="O8" s="449"/>
      <c r="P8" s="449"/>
      <c r="Q8" s="449"/>
      <c r="R8" s="449"/>
      <c r="S8" s="449"/>
      <c r="T8" s="449"/>
      <c r="U8" s="449"/>
      <c r="V8" s="449"/>
    </row>
    <row r="9" spans="1:38" ht="23.1" customHeight="1" x14ac:dyDescent="0.15">
      <c r="H9" s="173" t="s">
        <v>12</v>
      </c>
      <c r="I9" s="173"/>
      <c r="J9" s="173"/>
      <c r="K9" s="447" t="s">
        <v>218</v>
      </c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</row>
    <row r="10" spans="1:38" ht="23.1" customHeight="1" x14ac:dyDescent="0.15">
      <c r="H10" s="173" t="s">
        <v>13</v>
      </c>
      <c r="I10" s="173"/>
      <c r="J10" s="173"/>
      <c r="K10" s="5"/>
      <c r="L10" s="447" t="s">
        <v>219</v>
      </c>
      <c r="M10" s="447"/>
      <c r="N10" s="447"/>
      <c r="O10" s="5"/>
      <c r="P10" s="448" t="s">
        <v>257</v>
      </c>
      <c r="Q10" s="448"/>
      <c r="R10" s="448"/>
      <c r="S10" s="448"/>
      <c r="T10" s="448"/>
      <c r="U10" s="448"/>
      <c r="V10" s="5"/>
    </row>
    <row r="11" spans="1:38" ht="23.1" customHeight="1" x14ac:dyDescent="0.15">
      <c r="H11" s="182" t="s">
        <v>14</v>
      </c>
      <c r="I11" s="182"/>
      <c r="J11" s="182"/>
      <c r="K11" s="178" t="s">
        <v>17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</row>
    <row r="12" spans="1:38" ht="23.1" customHeight="1" x14ac:dyDescent="0.15">
      <c r="H12" s="173" t="s">
        <v>15</v>
      </c>
      <c r="I12" s="173"/>
      <c r="J12" s="173"/>
      <c r="K12" s="445" t="s">
        <v>221</v>
      </c>
      <c r="L12" s="445"/>
      <c r="M12" s="445"/>
      <c r="N12" s="6" t="s">
        <v>16</v>
      </c>
      <c r="O12" s="445" t="s">
        <v>222</v>
      </c>
      <c r="P12" s="445"/>
      <c r="Q12" s="445"/>
      <c r="R12" s="6" t="s">
        <v>16</v>
      </c>
      <c r="S12" s="445" t="s">
        <v>222</v>
      </c>
      <c r="T12" s="445"/>
      <c r="U12" s="445"/>
      <c r="V12" s="445"/>
    </row>
    <row r="14" spans="1:38" ht="18" customHeight="1" x14ac:dyDescent="0.15">
      <c r="A14" s="179" t="s">
        <v>139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</row>
    <row r="15" spans="1:38" ht="18" customHeight="1" x14ac:dyDescent="0.15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</row>
    <row r="16" spans="1:38" ht="18" customHeight="1" x14ac:dyDescent="0.15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</row>
    <row r="17" spans="1:25" ht="18" customHeight="1" x14ac:dyDescent="0.15">
      <c r="A17" s="173" t="s">
        <v>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</row>
    <row r="19" spans="1:25" ht="23.1" customHeight="1" x14ac:dyDescent="0.15">
      <c r="A19" s="9" t="s">
        <v>26</v>
      </c>
      <c r="C19" s="180" t="s">
        <v>19</v>
      </c>
      <c r="D19" s="180"/>
      <c r="E19" s="180"/>
      <c r="F19" s="180"/>
      <c r="J19" s="443">
        <f>IF(SUM(Y21:Y24)=0,"",SUM(Y21:Y24))</f>
        <v>424000</v>
      </c>
      <c r="K19" s="443"/>
      <c r="L19" s="443"/>
      <c r="M19" s="443"/>
      <c r="N19" s="443"/>
      <c r="O19" s="8" t="s">
        <v>20</v>
      </c>
    </row>
    <row r="20" spans="1:25" ht="23.1" customHeight="1" x14ac:dyDescent="0.15">
      <c r="C20" s="1" t="s">
        <v>21</v>
      </c>
      <c r="J20" s="183"/>
      <c r="K20" s="183"/>
      <c r="L20" s="183"/>
      <c r="M20" s="183"/>
      <c r="N20" s="183"/>
      <c r="O20" s="157"/>
    </row>
    <row r="21" spans="1:25" ht="23.1" customHeight="1" x14ac:dyDescent="0.15">
      <c r="D21" s="1" t="s">
        <v>22</v>
      </c>
      <c r="J21" s="444">
        <f>IF(J23="","",'添付書類(3)所要額調書1 記入例'!AA24)</f>
        <v>96000</v>
      </c>
      <c r="K21" s="444"/>
      <c r="L21" s="444"/>
      <c r="M21" s="444"/>
      <c r="N21" s="444"/>
      <c r="O21" s="4" t="s">
        <v>20</v>
      </c>
      <c r="Y21" s="77">
        <f>IF(J21="",0,J21)</f>
        <v>96000</v>
      </c>
    </row>
    <row r="22" spans="1:25" ht="23.1" customHeight="1" x14ac:dyDescent="0.15">
      <c r="D22" s="1" t="s">
        <v>23</v>
      </c>
      <c r="J22" s="442">
        <f>IF(J23="","",'添付書類(3)所要額調書1 記入例'!AA38)</f>
        <v>20000</v>
      </c>
      <c r="K22" s="442"/>
      <c r="L22" s="442"/>
      <c r="M22" s="442"/>
      <c r="N22" s="442"/>
      <c r="O22" s="7" t="s">
        <v>20</v>
      </c>
      <c r="Y22" s="77">
        <f t="shared" ref="Y22:Y24" si="0">IF(J22="",0,J22)</f>
        <v>20000</v>
      </c>
    </row>
    <row r="23" spans="1:25" ht="23.1" customHeight="1" x14ac:dyDescent="0.15">
      <c r="D23" s="1" t="s">
        <v>24</v>
      </c>
      <c r="J23" s="442">
        <f>IF('添付書類(3)所要額調書2 記入例'!Y19=0,"",'添付書類(3)所要額調書2 記入例'!Y19)</f>
        <v>120000</v>
      </c>
      <c r="K23" s="442"/>
      <c r="L23" s="442"/>
      <c r="M23" s="442"/>
      <c r="N23" s="442"/>
      <c r="O23" s="7" t="s">
        <v>20</v>
      </c>
      <c r="Y23" s="77">
        <f t="shared" si="0"/>
        <v>120000</v>
      </c>
    </row>
    <row r="24" spans="1:25" ht="23.1" customHeight="1" x14ac:dyDescent="0.15">
      <c r="D24" s="1" t="s">
        <v>25</v>
      </c>
      <c r="J24" s="442">
        <f>IF(J23="","",'添付書類(3)所要額調書2 記入例'!Y35)</f>
        <v>188000</v>
      </c>
      <c r="K24" s="442"/>
      <c r="L24" s="442"/>
      <c r="M24" s="442"/>
      <c r="N24" s="442"/>
      <c r="O24" s="7" t="s">
        <v>20</v>
      </c>
      <c r="Y24" s="77">
        <f t="shared" si="0"/>
        <v>188000</v>
      </c>
    </row>
    <row r="25" spans="1:25" ht="18" customHeight="1" x14ac:dyDescent="0.15">
      <c r="J25" s="65"/>
      <c r="K25" s="65"/>
      <c r="L25" s="65"/>
      <c r="M25" s="65"/>
      <c r="N25" s="65"/>
    </row>
    <row r="26" spans="1:25" ht="23.1" customHeight="1" x14ac:dyDescent="0.15">
      <c r="A26" s="9" t="s">
        <v>27</v>
      </c>
      <c r="C26" s="1" t="s">
        <v>28</v>
      </c>
    </row>
    <row r="27" spans="1:25" ht="23.1" customHeight="1" x14ac:dyDescent="0.15">
      <c r="C27" s="1" t="s">
        <v>29</v>
      </c>
    </row>
    <row r="28" spans="1:25" ht="23.1" customHeight="1" x14ac:dyDescent="0.15">
      <c r="C28" s="1" t="s">
        <v>30</v>
      </c>
    </row>
    <row r="29" spans="1:25" ht="23.1" customHeight="1" x14ac:dyDescent="0.15">
      <c r="C29" s="1" t="s">
        <v>264</v>
      </c>
    </row>
    <row r="30" spans="1:25" ht="23.1" customHeight="1" x14ac:dyDescent="0.15">
      <c r="C30" s="1" t="s">
        <v>31</v>
      </c>
    </row>
    <row r="31" spans="1:25" ht="23.1" customHeight="1" x14ac:dyDescent="0.15">
      <c r="C31" s="1" t="s">
        <v>32</v>
      </c>
    </row>
    <row r="32" spans="1:25" ht="23.1" customHeight="1" x14ac:dyDescent="0.15">
      <c r="C32" s="1" t="s">
        <v>33</v>
      </c>
    </row>
    <row r="33" spans="3:3" ht="23.1" customHeight="1" x14ac:dyDescent="0.15">
      <c r="C33" s="1" t="s">
        <v>34</v>
      </c>
    </row>
  </sheetData>
  <mergeCells count="30">
    <mergeCell ref="C2:D2"/>
    <mergeCell ref="E2:F2"/>
    <mergeCell ref="G2:H2"/>
    <mergeCell ref="K4:L4"/>
    <mergeCell ref="M4:N4"/>
    <mergeCell ref="E8:G8"/>
    <mergeCell ref="H8:J8"/>
    <mergeCell ref="K8:V8"/>
    <mergeCell ref="H9:J9"/>
    <mergeCell ref="K9:V9"/>
    <mergeCell ref="H12:J12"/>
    <mergeCell ref="K12:M12"/>
    <mergeCell ref="O12:Q12"/>
    <mergeCell ref="S12:V12"/>
    <mergeCell ref="S4:T4"/>
    <mergeCell ref="P4:Q4"/>
    <mergeCell ref="H10:J10"/>
    <mergeCell ref="L10:N10"/>
    <mergeCell ref="P10:U10"/>
    <mergeCell ref="H11:J11"/>
    <mergeCell ref="K11:V11"/>
    <mergeCell ref="J22:N22"/>
    <mergeCell ref="J23:N23"/>
    <mergeCell ref="J24:N24"/>
    <mergeCell ref="A14:V16"/>
    <mergeCell ref="A17:V17"/>
    <mergeCell ref="C19:F19"/>
    <mergeCell ref="J19:N19"/>
    <mergeCell ref="J20:N20"/>
    <mergeCell ref="J21:N2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申請書</vt:lpstr>
      <vt:lpstr>添付書類(1)事業計画書</vt:lpstr>
      <vt:lpstr>添付書類(2)予算書</vt:lpstr>
      <vt:lpstr>添付書類(3)所要額調書1</vt:lpstr>
      <vt:lpstr>添付書類(3)所要額調書2</vt:lpstr>
      <vt:lpstr>概算払申請書</vt:lpstr>
      <vt:lpstr>請求書</vt:lpstr>
      <vt:lpstr>委任状</vt:lpstr>
      <vt:lpstr>申請書 記入例</vt:lpstr>
      <vt:lpstr>添付書類(1)事業計画書 記入例</vt:lpstr>
      <vt:lpstr>添付書類(2)予算書 記入例</vt:lpstr>
      <vt:lpstr>添付書類(3)所要額調書1 記入例</vt:lpstr>
      <vt:lpstr>添付書類(3)所要額調書2 記入例</vt:lpstr>
      <vt:lpstr>概算払申請書 記入例</vt:lpstr>
      <vt:lpstr>請求書 記入例</vt:lpstr>
      <vt:lpstr>委任状 記入例</vt:lpstr>
      <vt:lpstr>委任状!Print_Area</vt:lpstr>
      <vt:lpstr>'委任状 記入例'!Print_Area</vt:lpstr>
      <vt:lpstr>概算払申請書!Print_Area</vt:lpstr>
      <vt:lpstr>'概算払申請書 記入例'!Print_Area</vt:lpstr>
      <vt:lpstr>申請書!Print_Area</vt:lpstr>
      <vt:lpstr>'申請書 記入例'!Print_Area</vt:lpstr>
      <vt:lpstr>請求書!Print_Area</vt:lpstr>
      <vt:lpstr>'請求書 記入例'!Print_Area</vt:lpstr>
      <vt:lpstr>'添付書類(1)事業計画書'!Print_Area</vt:lpstr>
      <vt:lpstr>'添付書類(1)事業計画書 記入例'!Print_Area</vt:lpstr>
      <vt:lpstr>'添付書類(2)予算書'!Print_Area</vt:lpstr>
      <vt:lpstr>'添付書類(2)予算書 記入例'!Print_Area</vt:lpstr>
      <vt:lpstr>'添付書類(3)所要額調書1'!Print_Area</vt:lpstr>
      <vt:lpstr>'添付書類(3)所要額調書1 記入例'!Print_Area</vt:lpstr>
      <vt:lpstr>'添付書類(3)所要額調書2'!Print_Area</vt:lpstr>
      <vt:lpstr>'添付書類(3)所要額調書2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2023-03-17T01:24:51Z</dcterms:modified>
</cp:coreProperties>
</file>